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FAC\TeamSOS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S7" i="1"/>
  <c r="J7" i="1" l="1"/>
  <c r="I7" i="1"/>
  <c r="H7" i="1"/>
  <c r="G7" i="1"/>
  <c r="F7" i="1"/>
  <c r="E7" i="1"/>
  <c r="D7" i="1"/>
  <c r="C7" i="1"/>
  <c r="B7" i="1"/>
  <c r="Q14" i="1" l="1"/>
  <c r="K7" i="1"/>
  <c r="L7" i="1"/>
  <c r="M7" i="1"/>
  <c r="N7" i="1"/>
  <c r="O7" i="1"/>
  <c r="P7" i="1"/>
  <c r="Q7" i="1"/>
</calcChain>
</file>

<file path=xl/sharedStrings.xml><?xml version="1.0" encoding="utf-8"?>
<sst xmlns="http://schemas.openxmlformats.org/spreadsheetml/2006/main" count="16" uniqueCount="15">
  <si>
    <t>*2016</t>
  </si>
  <si>
    <t>Total</t>
  </si>
  <si>
    <t>Cottage Food</t>
  </si>
  <si>
    <t>*up to 10/25/2016</t>
  </si>
  <si>
    <t>Retail Food Handler</t>
  </si>
  <si>
    <t>Wholesale Food Handler</t>
  </si>
  <si>
    <t>Food Broker</t>
  </si>
  <si>
    <t>Retail Mobile Food Handler</t>
  </si>
  <si>
    <t>Wholesale Food Manufacturer Processor**</t>
  </si>
  <si>
    <t>** includes USDA locations</t>
  </si>
  <si>
    <t>Total Licenses Issued</t>
  </si>
  <si>
    <t>Status 1 and 9, in good standing and on hold</t>
  </si>
  <si>
    <t xml:space="preserve">include those who are OOB now? </t>
  </si>
  <si>
    <t>Include number 4… never processed but application came in</t>
  </si>
  <si>
    <t>836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</si>
</sst>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0" xfId="0" applyNumberFormat="1" applyFont="1" applyFill="1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</a:t>
            </a:r>
            <a:r>
              <a:rPr lang="en-US" baseline="0"/>
              <a:t> Food License Applications by Year (Still active)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Retail Food Handler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Sheet1!$B$2:$Q$2</c:f>
              <c:numCache>
                <c:formatCode>General</c:formatCode>
                <c:ptCount val="16"/>
                <c:pt idx="0">
                  <c:v>110</c:v>
                </c:pt>
                <c:pt idx="1">
                  <c:v>135</c:v>
                </c:pt>
                <c:pt idx="2">
                  <c:v>137</c:v>
                </c:pt>
                <c:pt idx="3">
                  <c:v>268</c:v>
                </c:pt>
                <c:pt idx="4">
                  <c:v>187</c:v>
                </c:pt>
                <c:pt idx="5">
                  <c:v>233</c:v>
                </c:pt>
                <c:pt idx="6">
                  <c:v>236</c:v>
                </c:pt>
                <c:pt idx="7">
                  <c:v>208</c:v>
                </c:pt>
                <c:pt idx="8">
                  <c:v>184</c:v>
                </c:pt>
                <c:pt idx="9">
                  <c:v>307</c:v>
                </c:pt>
                <c:pt idx="10">
                  <c:v>243</c:v>
                </c:pt>
                <c:pt idx="11">
                  <c:v>305</c:v>
                </c:pt>
                <c:pt idx="12">
                  <c:v>494</c:v>
                </c:pt>
                <c:pt idx="13">
                  <c:v>666</c:v>
                </c:pt>
                <c:pt idx="14">
                  <c:v>495</c:v>
                </c:pt>
                <c:pt idx="15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9-4487-9D45-85DEFD1EAEBE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Retail Mobile Food Handler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Sheet1!$B$3:$Q$3</c:f>
              <c:numCache>
                <c:formatCode>General</c:formatCode>
                <c:ptCount val="16"/>
                <c:pt idx="0">
                  <c:v>26</c:v>
                </c:pt>
                <c:pt idx="1">
                  <c:v>36</c:v>
                </c:pt>
                <c:pt idx="2">
                  <c:v>34</c:v>
                </c:pt>
                <c:pt idx="3">
                  <c:v>44</c:v>
                </c:pt>
                <c:pt idx="4">
                  <c:v>51</c:v>
                </c:pt>
                <c:pt idx="5">
                  <c:v>42</c:v>
                </c:pt>
                <c:pt idx="6">
                  <c:v>48</c:v>
                </c:pt>
                <c:pt idx="7">
                  <c:v>51</c:v>
                </c:pt>
                <c:pt idx="8">
                  <c:v>98</c:v>
                </c:pt>
                <c:pt idx="9">
                  <c:v>141</c:v>
                </c:pt>
                <c:pt idx="10">
                  <c:v>175</c:v>
                </c:pt>
                <c:pt idx="11">
                  <c:v>218</c:v>
                </c:pt>
                <c:pt idx="12">
                  <c:v>197</c:v>
                </c:pt>
                <c:pt idx="13">
                  <c:v>212</c:v>
                </c:pt>
                <c:pt idx="14">
                  <c:v>194</c:v>
                </c:pt>
                <c:pt idx="15" formatCode="#,##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9-4487-9D45-85DEFD1EAEBE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Wholesale Food Handler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Sheet1!$B$4:$Q$4</c:f>
              <c:numCache>
                <c:formatCode>General</c:formatCode>
                <c:ptCount val="16"/>
                <c:pt idx="0">
                  <c:v>14</c:v>
                </c:pt>
                <c:pt idx="1">
                  <c:v>19</c:v>
                </c:pt>
                <c:pt idx="2">
                  <c:v>25</c:v>
                </c:pt>
                <c:pt idx="3">
                  <c:v>15</c:v>
                </c:pt>
                <c:pt idx="4">
                  <c:v>25</c:v>
                </c:pt>
                <c:pt idx="5">
                  <c:v>18</c:v>
                </c:pt>
                <c:pt idx="6">
                  <c:v>30</c:v>
                </c:pt>
                <c:pt idx="7">
                  <c:v>25</c:v>
                </c:pt>
                <c:pt idx="8">
                  <c:v>30</c:v>
                </c:pt>
                <c:pt idx="9">
                  <c:v>36</c:v>
                </c:pt>
                <c:pt idx="10">
                  <c:v>89</c:v>
                </c:pt>
                <c:pt idx="11">
                  <c:v>87</c:v>
                </c:pt>
                <c:pt idx="12">
                  <c:v>47</c:v>
                </c:pt>
                <c:pt idx="13">
                  <c:v>121</c:v>
                </c:pt>
                <c:pt idx="14">
                  <c:v>81</c:v>
                </c:pt>
                <c:pt idx="15" formatCode="#,##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E9-4487-9D45-85DEFD1EAEBE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Wholesale Food Manufacturer Processor**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Sheet1!$B$5:$Q$5</c:f>
              <c:numCache>
                <c:formatCode>General</c:formatCode>
                <c:ptCount val="16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21</c:v>
                </c:pt>
                <c:pt idx="4">
                  <c:v>29</c:v>
                </c:pt>
                <c:pt idx="5">
                  <c:v>19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42</c:v>
                </c:pt>
                <c:pt idx="10">
                  <c:v>64</c:v>
                </c:pt>
                <c:pt idx="11">
                  <c:v>74</c:v>
                </c:pt>
                <c:pt idx="12">
                  <c:v>98</c:v>
                </c:pt>
                <c:pt idx="13">
                  <c:v>148</c:v>
                </c:pt>
                <c:pt idx="14">
                  <c:v>158</c:v>
                </c:pt>
                <c:pt idx="15" formatCode="#,##0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E9-4487-9D45-85DEFD1EAEBE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Food Broker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Sheet1!$B$1:$Q$1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Sheet1!$B$6:$Q$6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E9-4487-9D45-85DEFD1E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5568"/>
        <c:axId val="175504784"/>
      </c:lineChart>
      <c:catAx>
        <c:axId val="1755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04784"/>
        <c:crosses val="autoZero"/>
        <c:auto val="1"/>
        <c:lblAlgn val="ctr"/>
        <c:lblOffset val="100"/>
        <c:noMultiLvlLbl val="0"/>
      </c:catAx>
      <c:valAx>
        <c:axId val="17550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Registered Cottage</a:t>
            </a:r>
            <a:r>
              <a:rPr lang="en-US" baseline="0"/>
              <a:t> Food Producers by Year </a:t>
            </a:r>
            <a:endParaRPr lang="en-US"/>
          </a:p>
        </c:rich>
      </c:tx>
      <c:layout>
        <c:manualLayout>
          <c:xMode val="edge"/>
          <c:yMode val="edge"/>
          <c:x val="0.1913055555555555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Sheet1!$P$1:$Q$1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Sheet1!$P$9:$Q$9</c:f>
              <c:numCache>
                <c:formatCode>#,##0</c:formatCode>
                <c:ptCount val="2"/>
                <c:pt idx="0" formatCode="General">
                  <c:v>452</c:v>
                </c:pt>
                <c:pt idx="1">
                  <c:v>1495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1-4CDB-B816-A68CC4D9B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665360"/>
        <c:axId val="131589976"/>
      </c:lineChart>
      <c:catAx>
        <c:axId val="21966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589976"/>
        <c:crosses val="autoZero"/>
        <c:auto val="1"/>
        <c:lblAlgn val="ctr"/>
        <c:lblOffset val="100"/>
        <c:noMultiLvlLbl val="0"/>
      </c:catAx>
      <c:valAx>
        <c:axId val="1315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6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400049</xdr:colOff>
      <xdr:row>12</xdr:row>
      <xdr:rowOff>176211</xdr:rowOff>
    </xdr:from>
    <xdr:to>
      <xdr:col>10</xdr:col>
      <xdr:colOff>666749</xdr:colOff>
      <xdr:row>37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400050</xdr:colOff>
      <xdr:row>15</xdr:row>
      <xdr:rowOff>128587</xdr:rowOff>
    </xdr:from>
    <xdr:to>
      <xdr:col>19</xdr:col>
      <xdr:colOff>95250</xdr:colOff>
      <xdr:row>30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H1" workbookViewId="0">
      <selection activeCell="O7" sqref="O7"/>
    </sheetView>
  </sheetViews>
  <sheetFormatPr defaultRowHeight="14.5" x14ac:dyDescent="0.35"/>
  <cols>
    <col min="1" max="1" width="38" bestFit="1" customWidth="1"/>
    <col min="2" max="11" width="12.7265625" customWidth="1"/>
  </cols>
  <sheetData>
    <row r="1" spans="1:20" x14ac:dyDescent="0.35">
      <c r="B1" s="2">
        <v>2001</v>
      </c>
      <c r="C1" s="2">
        <v>2002</v>
      </c>
      <c r="D1" s="2">
        <v>2003</v>
      </c>
      <c r="E1" s="2">
        <v>2004</v>
      </c>
      <c r="F1" s="2">
        <v>2005</v>
      </c>
      <c r="G1" s="2">
        <v>2006</v>
      </c>
      <c r="H1" s="2">
        <v>2007</v>
      </c>
      <c r="I1" s="2">
        <v>2008</v>
      </c>
      <c r="J1" s="2">
        <v>2009</v>
      </c>
      <c r="K1" s="2">
        <v>2010</v>
      </c>
      <c r="L1" s="2">
        <v>2011</v>
      </c>
      <c r="M1" s="2">
        <v>2012</v>
      </c>
      <c r="N1" s="2">
        <v>2013</v>
      </c>
      <c r="O1" s="2">
        <v>2014</v>
      </c>
      <c r="P1" s="2">
        <v>2015</v>
      </c>
      <c r="Q1" s="4">
        <v>2016</v>
      </c>
      <c r="R1" s="2">
        <v>2017</v>
      </c>
    </row>
    <row r="2" spans="1:20" x14ac:dyDescent="0.35">
      <c r="A2" s="2" t="s">
        <v>4</v>
      </c>
      <c r="B2" s="3">
        <v>110</v>
      </c>
      <c r="C2" s="3">
        <v>135</v>
      </c>
      <c r="D2" s="3">
        <v>137</v>
      </c>
      <c r="E2" s="3">
        <v>268</v>
      </c>
      <c r="F2" s="3">
        <v>187</v>
      </c>
      <c r="G2" s="3">
        <v>233</v>
      </c>
      <c r="H2" s="3">
        <v>236</v>
      </c>
      <c r="I2" s="3">
        <v>208</v>
      </c>
      <c r="J2" s="3">
        <v>184</v>
      </c>
      <c r="K2" s="3">
        <v>307</v>
      </c>
      <c r="L2" s="3">
        <v>243</v>
      </c>
      <c r="M2" s="3">
        <v>305</v>
      </c>
      <c r="N2" s="3">
        <v>494</v>
      </c>
      <c r="O2" s="3">
        <v>666</v>
      </c>
      <c r="P2" s="3">
        <v>495</v>
      </c>
      <c r="Q2" s="5">
        <v>498</v>
      </c>
    </row>
    <row r="3" spans="1:20" x14ac:dyDescent="0.35">
      <c r="A3" s="7" t="s">
        <v>7</v>
      </c>
      <c r="B3" s="8">
        <v>26</v>
      </c>
      <c r="C3" s="8">
        <v>36</v>
      </c>
      <c r="D3" s="8">
        <v>34</v>
      </c>
      <c r="E3" s="8">
        <v>44</v>
      </c>
      <c r="F3" s="8">
        <v>51</v>
      </c>
      <c r="G3" s="8">
        <v>42</v>
      </c>
      <c r="H3" s="8">
        <v>48</v>
      </c>
      <c r="I3" s="8">
        <v>51</v>
      </c>
      <c r="J3" s="8">
        <v>98</v>
      </c>
      <c r="K3" s="8">
        <v>141</v>
      </c>
      <c r="L3" s="8">
        <v>175</v>
      </c>
      <c r="M3" s="8">
        <v>218</v>
      </c>
      <c r="N3" s="8">
        <v>197</v>
      </c>
      <c r="O3" s="8">
        <v>212</v>
      </c>
      <c r="P3" s="8">
        <v>194</v>
      </c>
      <c r="Q3" s="6">
        <v>173</v>
      </c>
    </row>
    <row r="4" spans="1:20" x14ac:dyDescent="0.35">
      <c r="A4" s="2" t="s">
        <v>5</v>
      </c>
      <c r="B4" s="3">
        <v>14</v>
      </c>
      <c r="C4" s="3">
        <v>19</v>
      </c>
      <c r="D4" s="3">
        <v>25</v>
      </c>
      <c r="E4" s="3">
        <v>15</v>
      </c>
      <c r="F4" s="3">
        <v>25</v>
      </c>
      <c r="G4" s="3">
        <v>18</v>
      </c>
      <c r="H4" s="3">
        <v>30</v>
      </c>
      <c r="I4" s="3">
        <v>25</v>
      </c>
      <c r="J4" s="3">
        <v>30</v>
      </c>
      <c r="K4" s="3">
        <v>36</v>
      </c>
      <c r="L4" s="3">
        <v>89</v>
      </c>
      <c r="M4" s="3">
        <v>87</v>
      </c>
      <c r="N4" s="3">
        <v>47</v>
      </c>
      <c r="O4" s="3">
        <v>121</v>
      </c>
      <c r="P4" s="3">
        <v>81</v>
      </c>
      <c r="Q4" s="6">
        <v>86</v>
      </c>
    </row>
    <row r="5" spans="1:20" x14ac:dyDescent="0.35">
      <c r="A5" s="2" t="s">
        <v>8</v>
      </c>
      <c r="B5" s="3">
        <v>17</v>
      </c>
      <c r="C5" s="3">
        <v>14</v>
      </c>
      <c r="D5" s="3">
        <v>14</v>
      </c>
      <c r="E5" s="3">
        <v>21</v>
      </c>
      <c r="F5" s="3">
        <v>29</v>
      </c>
      <c r="G5" s="3">
        <v>19</v>
      </c>
      <c r="H5" s="3">
        <v>27</v>
      </c>
      <c r="I5" s="3">
        <v>26</v>
      </c>
      <c r="J5" s="3">
        <v>26</v>
      </c>
      <c r="K5" s="3">
        <v>42</v>
      </c>
      <c r="L5" s="3">
        <v>64</v>
      </c>
      <c r="M5" s="3">
        <v>74</v>
      </c>
      <c r="N5" s="3">
        <v>98</v>
      </c>
      <c r="O5" s="3">
        <v>148</v>
      </c>
      <c r="P5" s="3">
        <v>158</v>
      </c>
      <c r="Q5" s="6">
        <v>159</v>
      </c>
    </row>
    <row r="6" spans="1:20" x14ac:dyDescent="0.35">
      <c r="A6" s="2" t="s">
        <v>6</v>
      </c>
      <c r="B6" s="3">
        <v>0</v>
      </c>
      <c r="C6" s="3">
        <v>0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0</v>
      </c>
      <c r="K6" s="3">
        <v>2</v>
      </c>
      <c r="L6" s="3">
        <v>4</v>
      </c>
      <c r="M6" s="3">
        <v>2</v>
      </c>
      <c r="N6" s="3">
        <v>3</v>
      </c>
      <c r="O6" s="3">
        <v>4</v>
      </c>
      <c r="P6" s="3">
        <v>5</v>
      </c>
      <c r="Q6" s="6">
        <v>2</v>
      </c>
    </row>
    <row r="7" spans="1:20" x14ac:dyDescent="0.35">
      <c r="A7" s="2" t="s">
        <v>1</v>
      </c>
      <c r="B7" s="3">
        <f>SUM(B2:B6)</f>
        <v>167</v>
      </c>
      <c r="C7" s="3">
        <f t="shared" ref="C7:J7" si="0">SUM(C2:C6)</f>
        <v>204</v>
      </c>
      <c r="D7" s="3">
        <f t="shared" si="0"/>
        <v>211</v>
      </c>
      <c r="E7" s="3">
        <f t="shared" si="0"/>
        <v>348</v>
      </c>
      <c r="F7" s="3">
        <f t="shared" si="0"/>
        <v>292</v>
      </c>
      <c r="G7" s="3">
        <f t="shared" si="0"/>
        <v>312</v>
      </c>
      <c r="H7" s="3">
        <f t="shared" si="0"/>
        <v>341</v>
      </c>
      <c r="I7" s="3">
        <f t="shared" si="0"/>
        <v>311</v>
      </c>
      <c r="J7" s="3">
        <f t="shared" si="0"/>
        <v>338</v>
      </c>
      <c r="K7" s="3">
        <f t="shared" ref="K7:Q7" si="1">SUM(K2:K6)</f>
        <v>528</v>
      </c>
      <c r="L7" s="3">
        <f t="shared" si="1"/>
        <v>575</v>
      </c>
      <c r="M7" s="3">
        <f t="shared" si="1"/>
        <v>686</v>
      </c>
      <c r="N7" s="3">
        <f t="shared" si="1"/>
        <v>839</v>
      </c>
      <c r="O7" s="3">
        <f t="shared" si="1"/>
        <v>1151</v>
      </c>
      <c r="P7" s="3">
        <f t="shared" si="1"/>
        <v>933</v>
      </c>
      <c r="Q7" s="6">
        <f t="shared" si="1"/>
        <v>918</v>
      </c>
      <c r="S7">
        <f>AVERAGE(H7:Q7)</f>
        <v>662</v>
      </c>
      <c r="T7">
        <f>662/1600</f>
        <v>0.41375000000000001</v>
      </c>
    </row>
    <row r="8" spans="1:20" x14ac:dyDescent="0.3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"/>
    </row>
    <row r="9" spans="1:20" x14ac:dyDescent="0.3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P9">
        <v>452</v>
      </c>
      <c r="Q9" s="1">
        <v>1495</v>
      </c>
      <c r="R9">
        <v>71</v>
      </c>
    </row>
    <row r="10" spans="1:20" x14ac:dyDescent="0.3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0" x14ac:dyDescent="0.35">
      <c r="A11" s="2" t="s">
        <v>9</v>
      </c>
    </row>
    <row r="14" spans="1:20" x14ac:dyDescent="0.35">
      <c r="Q14">
        <f>(918-528)/528</f>
        <v>0.73863636363636365</v>
      </c>
    </row>
    <row r="17" spans="1:1" x14ac:dyDescent="0.35">
      <c r="A17" t="s">
        <v>11</v>
      </c>
    </row>
    <row r="18" spans="1:1" x14ac:dyDescent="0.35">
      <c r="A18" t="s">
        <v>12</v>
      </c>
    </row>
    <row r="19" spans="1:1" x14ac:dyDescent="0.35">
      <c r="A19" t="s">
        <v>13</v>
      </c>
    </row>
    <row r="20" spans="1:1" x14ac:dyDescent="0.35">
      <c r="A20" t="s">
        <v>14</v>
      </c>
    </row>
    <row r="43" spans="1:18" x14ac:dyDescent="0.35">
      <c r="A43" s="2"/>
    </row>
    <row r="44" spans="1:18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/>
      <c r="R44" s="2"/>
    </row>
    <row r="45" spans="1:18" x14ac:dyDescent="0.3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"/>
    </row>
    <row r="46" spans="1:18" x14ac:dyDescent="0.3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6"/>
    </row>
    <row r="47" spans="1:18" x14ac:dyDescent="0.3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6"/>
    </row>
    <row r="48" spans="1:18" x14ac:dyDescent="0.3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6"/>
    </row>
    <row r="49" spans="1:17" x14ac:dyDescent="0.3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"/>
    </row>
    <row r="50" spans="1:1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P50" s="3"/>
      <c r="Q50" s="1"/>
    </row>
    <row r="51" spans="1:17" x14ac:dyDescent="0.3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A2" sqref="A2:H5"/>
    </sheetView>
  </sheetViews>
  <sheetFormatPr defaultRowHeight="14.5" x14ac:dyDescent="0.35"/>
  <cols>
    <col min="1" max="1" width="19.7265625" bestFit="1" customWidth="1"/>
  </cols>
  <sheetData>
    <row r="2" spans="1:8" x14ac:dyDescent="0.35"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4" t="s">
        <v>0</v>
      </c>
    </row>
    <row r="3" spans="1:8" x14ac:dyDescent="0.35">
      <c r="A3" s="2" t="s">
        <v>2</v>
      </c>
      <c r="G3">
        <v>462</v>
      </c>
      <c r="H3">
        <v>1403</v>
      </c>
    </row>
    <row r="4" spans="1:8" x14ac:dyDescent="0.35">
      <c r="A4" s="2" t="s">
        <v>10</v>
      </c>
      <c r="B4">
        <v>130</v>
      </c>
      <c r="C4">
        <v>197</v>
      </c>
      <c r="D4">
        <v>298</v>
      </c>
      <c r="E4">
        <v>296</v>
      </c>
      <c r="F4">
        <v>428</v>
      </c>
      <c r="G4">
        <v>793</v>
      </c>
      <c r="H4">
        <v>1653</v>
      </c>
    </row>
    <row r="5" spans="1:8" x14ac:dyDescent="0.35">
      <c r="H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MN Dept. of Agriculture | MN Board of Animal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Gamble</dc:creator>
  <cp:lastModifiedBy>Jane G Jewett</cp:lastModifiedBy>
  <dcterms:created xsi:type="dcterms:W3CDTF">2016-10-25T19:46:55Z</dcterms:created>
  <dcterms:modified xsi:type="dcterms:W3CDTF">2017-03-06T01:39:09Z</dcterms:modified>
</cp:coreProperties>
</file>