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 showInkAnnotation="0" autoCompressPictures="0"/>
  <bookViews>
    <workbookView xWindow="180" yWindow="120" windowWidth="19320" windowHeight="14295" tabRatio="564" activeTab="6"/>
  </bookViews>
  <sheets>
    <sheet name="original" sheetId="1" r:id="rId1"/>
    <sheet name="Matt" sheetId="2" r:id="rId2"/>
    <sheet name="Sarah" sheetId="4" r:id="rId3"/>
    <sheet name="LO time - raw" sheetId="5" r:id="rId4"/>
    <sheet name="LO time - sorted" sheetId="6" r:id="rId5"/>
    <sheet name="CVF time - raw" sheetId="7" r:id="rId6"/>
    <sheet name="CVF time - sorted" sheetId="8" r:id="rId7"/>
  </sheets>
  <calcPr calcId="114210" concurrentCalc="0"/>
</workbook>
</file>

<file path=xl/calcChain.xml><?xml version="1.0" encoding="utf-8"?>
<calcChain xmlns="http://schemas.openxmlformats.org/spreadsheetml/2006/main">
  <c r="C73" i="7"/>
  <c r="C14" i="8"/>
  <c r="C19"/>
  <c r="C50"/>
  <c r="C57"/>
  <c r="C64"/>
  <c r="C78"/>
  <c r="C79"/>
  <c r="C96" i="5"/>
  <c r="C14" i="6"/>
  <c r="C47"/>
  <c r="C81"/>
  <c r="C96"/>
  <c r="C100"/>
  <c r="C101"/>
  <c r="D23" i="2"/>
  <c r="D22"/>
  <c r="H20" i="1"/>
  <c r="H2"/>
  <c r="H3"/>
  <c r="H7"/>
  <c r="H21"/>
  <c r="H16"/>
  <c r="H17"/>
  <c r="H10"/>
  <c r="H11"/>
  <c r="H12"/>
  <c r="H13"/>
  <c r="H27"/>
  <c r="H29"/>
  <c r="H6"/>
  <c r="H4"/>
  <c r="B7" i="4"/>
  <c r="B10"/>
  <c r="C7"/>
  <c r="C10"/>
  <c r="D10"/>
  <c r="D9"/>
  <c r="B8"/>
  <c r="C8"/>
  <c r="D8"/>
  <c r="D7"/>
</calcChain>
</file>

<file path=xl/sharedStrings.xml><?xml version="1.0" encoding="utf-8"?>
<sst xmlns="http://schemas.openxmlformats.org/spreadsheetml/2006/main" count="1143" uniqueCount="285">
  <si>
    <t>email Matt, draft Web site edits &amp; postcard (divide 50:50 project/proposal)</t>
    <phoneticPr fontId="7" type="noConversion"/>
  </si>
  <si>
    <t>coordination</t>
    <phoneticPr fontId="7" type="noConversion"/>
  </si>
  <si>
    <t>coordination (intern/video)</t>
    <phoneticPr fontId="7" type="noConversion"/>
  </si>
  <si>
    <t>time as of 5/27/11</t>
    <phoneticPr fontId="7" type="noConversion"/>
  </si>
  <si>
    <t xml:space="preserve">preliminary (topic research, budget/agreement prep) </t>
    <phoneticPr fontId="7" type="noConversion"/>
  </si>
  <si>
    <t>coordination (intern/video)</t>
    <phoneticPr fontId="7" type="noConversion"/>
  </si>
  <si>
    <t>call Beth/email Matt and Helene</t>
    <phoneticPr fontId="7" type="noConversion"/>
  </si>
  <si>
    <t>Tue</t>
    <phoneticPr fontId="7" type="noConversion"/>
  </si>
  <si>
    <t>email TAC</t>
    <phoneticPr fontId="7" type="noConversion"/>
  </si>
  <si>
    <t>call Jeff</t>
    <phoneticPr fontId="7" type="noConversion"/>
  </si>
  <si>
    <t>LO clips/Web site (call Matt, email Jane)</t>
    <phoneticPr fontId="7" type="noConversion"/>
  </si>
  <si>
    <t>Loon Organics video clip edits</t>
    <phoneticPr fontId="7" type="noConversion"/>
  </si>
  <si>
    <t>meet w/ Beth &amp; Helene, email Katie &amp; Laura</t>
    <phoneticPr fontId="7" type="noConversion"/>
  </si>
  <si>
    <t>coord videos</t>
    <phoneticPr fontId="7" type="noConversion"/>
  </si>
  <si>
    <t>Mon</t>
    <phoneticPr fontId="7" type="noConversion"/>
  </si>
  <si>
    <t>coord videos</t>
    <phoneticPr fontId="7" type="noConversion"/>
  </si>
  <si>
    <t>Tue</t>
    <phoneticPr fontId="7" type="noConversion"/>
  </si>
  <si>
    <t>Wed</t>
    <phoneticPr fontId="7" type="noConversion"/>
  </si>
  <si>
    <t>email Helene, Kate, Cindy</t>
    <phoneticPr fontId="7" type="noConversion"/>
  </si>
  <si>
    <t>review video clips, email Jane</t>
    <phoneticPr fontId="7" type="noConversion"/>
  </si>
  <si>
    <t>coord w/ Cindy &amp; Matt</t>
    <phoneticPr fontId="7" type="noConversion"/>
  </si>
  <si>
    <t>compile notes</t>
    <phoneticPr fontId="7" type="noConversion"/>
  </si>
  <si>
    <t>emails, photo/video files, finish compiling interview notes</t>
    <phoneticPr fontId="7" type="noConversion"/>
  </si>
  <si>
    <t>start CVF draft 1</t>
    <phoneticPr fontId="7" type="noConversion"/>
  </si>
  <si>
    <t>continue CVF draft 1</t>
    <phoneticPr fontId="7" type="noConversion"/>
  </si>
  <si>
    <t>Fri</t>
    <phoneticPr fontId="7" type="noConversion"/>
  </si>
  <si>
    <t>continue CVF draft 1</t>
    <phoneticPr fontId="7" type="noConversion"/>
  </si>
  <si>
    <t>Sat</t>
    <phoneticPr fontId="7" type="noConversion"/>
  </si>
  <si>
    <t>CVF video notes</t>
    <phoneticPr fontId="7" type="noConversion"/>
  </si>
  <si>
    <t>Fri</t>
    <phoneticPr fontId="7" type="noConversion"/>
  </si>
  <si>
    <t>email Beth, Matt, Jan / call Matt</t>
    <phoneticPr fontId="7" type="noConversion"/>
  </si>
  <si>
    <t>Mon</t>
    <phoneticPr fontId="7" type="noConversion"/>
  </si>
  <si>
    <t>email Matt and Cindy</t>
    <phoneticPr fontId="7" type="noConversion"/>
  </si>
  <si>
    <t>Wed</t>
    <phoneticPr fontId="7" type="noConversion"/>
  </si>
  <si>
    <t>Fri</t>
    <phoneticPr fontId="7" type="noConversion"/>
  </si>
  <si>
    <t>prep for farm visit (review poultry processing)</t>
    <phoneticPr fontId="7" type="noConversion"/>
  </si>
  <si>
    <t>Fri</t>
    <phoneticPr fontId="7" type="noConversion"/>
  </si>
  <si>
    <t>meet with Matt</t>
    <phoneticPr fontId="7" type="noConversion"/>
  </si>
  <si>
    <t>Mon</t>
    <phoneticPr fontId="7" type="noConversion"/>
  </si>
  <si>
    <t>email Beth</t>
    <phoneticPr fontId="7" type="noConversion"/>
  </si>
  <si>
    <t>Sat</t>
    <phoneticPr fontId="7" type="noConversion"/>
  </si>
  <si>
    <t>farm visit</t>
    <phoneticPr fontId="7" type="noConversion"/>
  </si>
  <si>
    <t>sort/upload/download photo and video files</t>
    <phoneticPr fontId="7" type="noConversion"/>
  </si>
  <si>
    <t>farm visit</t>
    <phoneticPr fontId="7" type="noConversion"/>
  </si>
  <si>
    <t>email Cindy and Beth, review LO video</t>
    <phoneticPr fontId="7" type="noConversion"/>
  </si>
  <si>
    <t>prep LO video clip list for Matt</t>
    <phoneticPr fontId="7" type="noConversion"/>
  </si>
  <si>
    <t>prep LO video clip list for Matt, email Matt and Laura</t>
    <phoneticPr fontId="7" type="noConversion"/>
  </si>
  <si>
    <t>email Beth and Matt</t>
    <phoneticPr fontId="7" type="noConversion"/>
  </si>
  <si>
    <t>Fri</t>
    <phoneticPr fontId="7" type="noConversion"/>
  </si>
  <si>
    <t>update intern ad and timeline, email Beth and Cindy</t>
    <phoneticPr fontId="7" type="noConversion"/>
  </si>
  <si>
    <t>emails (advisors)</t>
    <phoneticPr fontId="7" type="noConversion"/>
  </si>
  <si>
    <t>call Beth, email intern applicants, prep interview Q's, review video clip status</t>
    <phoneticPr fontId="7" type="noConversion"/>
  </si>
  <si>
    <t>interview Michael Forstein</t>
    <phoneticPr fontId="7" type="noConversion"/>
  </si>
  <si>
    <t>interview coord.</t>
    <phoneticPr fontId="7" type="noConversion"/>
  </si>
  <si>
    <t>Wed</t>
    <phoneticPr fontId="7" type="noConversion"/>
  </si>
  <si>
    <t>interview prep</t>
    <phoneticPr fontId="7" type="noConversion"/>
  </si>
  <si>
    <t>interviews/follow-up</t>
    <phoneticPr fontId="7" type="noConversion"/>
  </si>
  <si>
    <t>interview follow-up (call/email Beth)</t>
    <phoneticPr fontId="7" type="noConversion"/>
  </si>
  <si>
    <t>Mon</t>
    <phoneticPr fontId="7" type="noConversion"/>
  </si>
  <si>
    <t>email Beth/Kate, check LO video footage, email Matt</t>
    <phoneticPr fontId="7" type="noConversion"/>
  </si>
  <si>
    <t>farm visit</t>
    <phoneticPr fontId="7" type="noConversion"/>
  </si>
  <si>
    <t>Sun</t>
    <phoneticPr fontId="7" type="noConversion"/>
  </si>
  <si>
    <t>prep for farm visit</t>
    <phoneticPr fontId="7" type="noConversion"/>
  </si>
  <si>
    <t>Wed</t>
    <phoneticPr fontId="7" type="noConversion"/>
  </si>
  <si>
    <t>email Matt/check online file folder</t>
    <phoneticPr fontId="7" type="noConversion"/>
  </si>
  <si>
    <t>Fri</t>
    <phoneticPr fontId="7" type="noConversion"/>
  </si>
  <si>
    <t>email Beth and Matt</t>
    <phoneticPr fontId="7" type="noConversion"/>
  </si>
  <si>
    <t>Mon</t>
    <phoneticPr fontId="7" type="noConversion"/>
  </si>
  <si>
    <t>email Cindy</t>
    <phoneticPr fontId="7" type="noConversion"/>
  </si>
  <si>
    <t>Sat</t>
    <phoneticPr fontId="7" type="noConversion"/>
  </si>
  <si>
    <t>Loon Organics video upload</t>
    <phoneticPr fontId="7" type="noConversion"/>
  </si>
  <si>
    <t>Wed</t>
    <phoneticPr fontId="7" type="noConversion"/>
  </si>
  <si>
    <t>budget/email Beth</t>
    <phoneticPr fontId="7" type="noConversion"/>
  </si>
  <si>
    <t>Category</t>
    <phoneticPr fontId="7" type="noConversion"/>
  </si>
  <si>
    <t>background research/farm visits &amp; interviews/notes</t>
    <phoneticPr fontId="7" type="noConversion"/>
  </si>
  <si>
    <t>coordination</t>
    <phoneticPr fontId="7" type="noConversion"/>
  </si>
  <si>
    <t>background research/farm visits &amp; interviews/notes</t>
    <phoneticPr fontId="7" type="noConversion"/>
  </si>
  <si>
    <t>draft &amp; edits</t>
    <phoneticPr fontId="7" type="noConversion"/>
  </si>
  <si>
    <t>PDF &amp; Web (incl. proofing, layout)</t>
    <phoneticPr fontId="7" type="noConversion"/>
  </si>
  <si>
    <t>PDF &amp; Web (incl. proofing, layout)</t>
    <phoneticPr fontId="7" type="noConversion"/>
  </si>
  <si>
    <t>PDF &amp; Web (incl. proofing, layout)</t>
    <phoneticPr fontId="7" type="noConversion"/>
  </si>
  <si>
    <t>check total</t>
    <phoneticPr fontId="7" type="noConversion"/>
  </si>
  <si>
    <t>background research/farm visits &amp; interviews/notes</t>
    <phoneticPr fontId="7" type="noConversion"/>
  </si>
  <si>
    <t>PDF &amp; Web (incl. proofing, layout)</t>
    <phoneticPr fontId="7" type="noConversion"/>
  </si>
  <si>
    <t>topics for case study #2</t>
    <phoneticPr fontId="7" type="noConversion"/>
  </si>
  <si>
    <t>emails re: CS2 topic/Beth</t>
    <phoneticPr fontId="7" type="noConversion"/>
  </si>
  <si>
    <t>OFTA press release</t>
    <phoneticPr fontId="7" type="noConversion"/>
  </si>
  <si>
    <t>Fri</t>
    <phoneticPr fontId="7" type="noConversion"/>
  </si>
  <si>
    <t>case study #2 topics (phone calls, emails)</t>
    <phoneticPr fontId="7" type="noConversion"/>
  </si>
  <si>
    <t>Mon</t>
    <phoneticPr fontId="7" type="noConversion"/>
  </si>
  <si>
    <t>email Beth re: topics</t>
    <phoneticPr fontId="7" type="noConversion"/>
  </si>
  <si>
    <t>Thur</t>
    <phoneticPr fontId="7" type="noConversion"/>
  </si>
  <si>
    <t>call Cindy Hale</t>
    <phoneticPr fontId="7" type="noConversion"/>
  </si>
  <si>
    <t>Wed</t>
    <phoneticPr fontId="7" type="noConversion"/>
  </si>
  <si>
    <t>call Beth</t>
    <phoneticPr fontId="7" type="noConversion"/>
  </si>
  <si>
    <t>talk to Beth, follow-up emails</t>
    <phoneticPr fontId="7" type="noConversion"/>
  </si>
  <si>
    <t>CVF video notes and clip list</t>
    <phoneticPr fontId="7" type="noConversion"/>
  </si>
  <si>
    <t>Sun</t>
    <phoneticPr fontId="7" type="noConversion"/>
  </si>
  <si>
    <t>CVF clip list</t>
    <phoneticPr fontId="7" type="noConversion"/>
  </si>
  <si>
    <t>coord video list</t>
    <phoneticPr fontId="7" type="noConversion"/>
  </si>
  <si>
    <t xml:space="preserve">preliminary (topic research, budget/agreement prep) </t>
    <phoneticPr fontId="7" type="noConversion"/>
  </si>
  <si>
    <t>intern selection</t>
    <phoneticPr fontId="7" type="noConversion"/>
  </si>
  <si>
    <t>coordination (intern/video)</t>
    <phoneticPr fontId="7" type="noConversion"/>
  </si>
  <si>
    <t>conf call re: Web format</t>
    <phoneticPr fontId="7" type="noConversion"/>
  </si>
  <si>
    <t>survey Q's</t>
    <phoneticPr fontId="7" type="noConversion"/>
  </si>
  <si>
    <t>photos/captions</t>
    <phoneticPr fontId="7" type="noConversion"/>
  </si>
  <si>
    <t>prep for conf call</t>
    <phoneticPr fontId="7" type="noConversion"/>
  </si>
  <si>
    <t>conf call</t>
    <phoneticPr fontId="7" type="noConversion"/>
  </si>
  <si>
    <t>photos/captions, advisor edits</t>
    <phoneticPr fontId="7" type="noConversion"/>
  </si>
  <si>
    <t>call Nick, advisor edits</t>
    <phoneticPr fontId="7" type="noConversion"/>
  </si>
  <si>
    <t>finish edits</t>
    <phoneticPr fontId="7" type="noConversion"/>
  </si>
  <si>
    <t>photos</t>
    <phoneticPr fontId="7" type="noConversion"/>
  </si>
  <si>
    <t>final layout</t>
    <phoneticPr fontId="7" type="noConversion"/>
  </si>
  <si>
    <t>Sun</t>
    <phoneticPr fontId="7" type="noConversion"/>
  </si>
  <si>
    <t>layout/print</t>
    <phoneticPr fontId="7" type="noConversion"/>
  </si>
  <si>
    <t>Wed</t>
    <phoneticPr fontId="7" type="noConversion"/>
  </si>
  <si>
    <t>survey</t>
    <phoneticPr fontId="7" type="noConversion"/>
  </si>
  <si>
    <t>proofing</t>
    <phoneticPr fontId="7" type="noConversion"/>
  </si>
  <si>
    <t>call Beth</t>
    <phoneticPr fontId="7" type="noConversion"/>
  </si>
  <si>
    <t>incorporate proofing edits, create PDF, email re: survey/Jane (post files)/LO</t>
    <phoneticPr fontId="7" type="noConversion"/>
  </si>
  <si>
    <t>survey follow-up</t>
    <phoneticPr fontId="7" type="noConversion"/>
  </si>
  <si>
    <t>review Web site, email Jane</t>
    <phoneticPr fontId="7" type="noConversion"/>
  </si>
  <si>
    <t>email Jane</t>
    <phoneticPr fontId="7" type="noConversion"/>
  </si>
  <si>
    <t>review Web</t>
    <phoneticPr fontId="7" type="noConversion"/>
  </si>
  <si>
    <t>PDFs to Jane</t>
    <phoneticPr fontId="7" type="noConversion"/>
  </si>
  <si>
    <t>final edits, email Beth</t>
    <phoneticPr fontId="7" type="noConversion"/>
  </si>
  <si>
    <t>finalize Web site</t>
    <phoneticPr fontId="7" type="noConversion"/>
  </si>
  <si>
    <t>email Beth</t>
    <phoneticPr fontId="7" type="noConversion"/>
  </si>
  <si>
    <t>coordination emails</t>
    <phoneticPr fontId="7" type="noConversion"/>
  </si>
  <si>
    <t>agreement (email B&amp;J)</t>
    <phoneticPr fontId="7" type="noConversion"/>
  </si>
  <si>
    <t>notes/email Laura</t>
    <phoneticPr fontId="7" type="noConversion"/>
  </si>
  <si>
    <t>update outline</t>
    <phoneticPr fontId="7" type="noConversion"/>
  </si>
  <si>
    <t>email advisors (mtg, outline, resources)</t>
    <phoneticPr fontId="7" type="noConversion"/>
  </si>
  <si>
    <t>review materials from Laura, org outline/notes to start draft</t>
    <phoneticPr fontId="7" type="noConversion"/>
  </si>
  <si>
    <t>incorporate refs into notes/draft</t>
    <phoneticPr fontId="7" type="noConversion"/>
  </si>
  <si>
    <t>draft</t>
    <phoneticPr fontId="7" type="noConversion"/>
  </si>
  <si>
    <t>mtg w/ RTC re: Web/database</t>
    <phoneticPr fontId="7" type="noConversion"/>
  </si>
  <si>
    <t>call Amy B (LSP), email Beth</t>
    <phoneticPr fontId="7" type="noConversion"/>
  </si>
  <si>
    <t>revise timeline, emails</t>
    <phoneticPr fontId="7" type="noConversion"/>
  </si>
  <si>
    <t>draft</t>
    <phoneticPr fontId="7" type="noConversion"/>
  </si>
  <si>
    <t>Tue</t>
    <phoneticPr fontId="7" type="noConversion"/>
  </si>
  <si>
    <t>calls</t>
    <phoneticPr fontId="7" type="noConversion"/>
  </si>
  <si>
    <t>emails/draft to Betsy</t>
    <phoneticPr fontId="7" type="noConversion"/>
  </si>
  <si>
    <t>draft (Betsy's edits, then to other advisors)</t>
    <phoneticPr fontId="7" type="noConversion"/>
  </si>
  <si>
    <t>MISA meeting</t>
    <phoneticPr fontId="7" type="noConversion"/>
  </si>
  <si>
    <t>email Laura, draft email to peer reviewers</t>
    <phoneticPr fontId="7" type="noConversion"/>
  </si>
  <si>
    <t>email responses (peer reviewers)</t>
    <phoneticPr fontId="7" type="noConversion"/>
  </si>
  <si>
    <t>advisor comments, draft to LO</t>
    <phoneticPr fontId="7" type="noConversion"/>
  </si>
  <si>
    <t>call Laura</t>
    <phoneticPr fontId="7" type="noConversion"/>
  </si>
  <si>
    <t>draft (add finances section)</t>
    <phoneticPr fontId="7" type="noConversion"/>
  </si>
  <si>
    <t>draft edits</t>
    <phoneticPr fontId="7" type="noConversion"/>
  </si>
  <si>
    <t>call Jan, email Megan (intern)</t>
    <phoneticPr fontId="7" type="noConversion"/>
  </si>
  <si>
    <t>draft 2</t>
    <phoneticPr fontId="7" type="noConversion"/>
  </si>
  <si>
    <t>call/email Cindy, update interview notes</t>
    <phoneticPr fontId="7" type="noConversion"/>
  </si>
  <si>
    <t>Thur</t>
    <phoneticPr fontId="7" type="noConversion"/>
  </si>
  <si>
    <t>call Cindy/follow-up notes</t>
    <phoneticPr fontId="7" type="noConversion"/>
  </si>
  <si>
    <t>review LO videos/email Beth</t>
    <phoneticPr fontId="7" type="noConversion"/>
  </si>
  <si>
    <t>intern ad, timeline, email Cindy</t>
    <phoneticPr fontId="7" type="noConversion"/>
  </si>
  <si>
    <t>revise intern ad, email Beth</t>
    <phoneticPr fontId="7" type="noConversion"/>
  </si>
  <si>
    <t>emails (Beth, Cindy, advisors)</t>
    <phoneticPr fontId="7" type="noConversion"/>
  </si>
  <si>
    <t>hours billed</t>
    <phoneticPr fontId="7" type="noConversion"/>
  </si>
  <si>
    <t>mileage billed</t>
    <phoneticPr fontId="7" type="noConversion"/>
  </si>
  <si>
    <t>budget</t>
    <phoneticPr fontId="7" type="noConversion"/>
  </si>
  <si>
    <t>balance</t>
    <phoneticPr fontId="7" type="noConversion"/>
  </si>
  <si>
    <t>meet w/ Sarah</t>
    <phoneticPr fontId="7" type="noConversion"/>
  </si>
  <si>
    <t>importing</t>
    <phoneticPr fontId="7" type="noConversion"/>
  </si>
  <si>
    <t>CVF</t>
    <phoneticPr fontId="7" type="noConversion"/>
  </si>
  <si>
    <t>video edit</t>
    <phoneticPr fontId="7" type="noConversion"/>
  </si>
  <si>
    <t>video edit</t>
    <phoneticPr fontId="7" type="noConversion"/>
  </si>
  <si>
    <t>video edit/upload</t>
    <phoneticPr fontId="7" type="noConversion"/>
  </si>
  <si>
    <t>LO</t>
    <phoneticPr fontId="7" type="noConversion"/>
  </si>
  <si>
    <t>CVF total</t>
    <phoneticPr fontId="7" type="noConversion"/>
  </si>
  <si>
    <t>LO total</t>
    <phoneticPr fontId="7" type="noConversion"/>
  </si>
  <si>
    <t>time sheet</t>
    <phoneticPr fontId="7" type="noConversion"/>
  </si>
  <si>
    <t>date</t>
    <phoneticPr fontId="7" type="noConversion"/>
  </si>
  <si>
    <t>hours</t>
    <phoneticPr fontId="7" type="noConversion"/>
  </si>
  <si>
    <t>tasks</t>
    <phoneticPr fontId="7" type="noConversion"/>
  </si>
  <si>
    <t>project</t>
    <phoneticPr fontId="7" type="noConversion"/>
  </si>
  <si>
    <t>Associate Program Director, Information Exchange and Minnesota SARE Coordinator</t>
    <phoneticPr fontId="7" type="noConversion"/>
  </si>
  <si>
    <t>Executive Director</t>
    <phoneticPr fontId="7" type="noConversion"/>
  </si>
  <si>
    <t>Jerry Ford</t>
    <phoneticPr fontId="7" type="noConversion"/>
  </si>
  <si>
    <t>Events and Youth Outreach Coordinator</t>
    <phoneticPr fontId="7" type="noConversion"/>
  </si>
  <si>
    <t>SUBTOTAL</t>
    <phoneticPr fontId="7" type="noConversion"/>
  </si>
  <si>
    <t>Profiled Farmer</t>
    <phoneticPr fontId="7" type="noConversion"/>
  </si>
  <si>
    <t>TBD</t>
    <phoneticPr fontId="7" type="noConversion"/>
  </si>
  <si>
    <t>Intern</t>
    <phoneticPr fontId="7" type="noConversion"/>
  </si>
  <si>
    <t>MISA</t>
    <phoneticPr fontId="7" type="noConversion"/>
  </si>
  <si>
    <t>MISA</t>
    <phoneticPr fontId="7" type="noConversion"/>
  </si>
  <si>
    <t>Mileage</t>
    <phoneticPr fontId="7" type="noConversion"/>
  </si>
  <si>
    <t>Week</t>
    <phoneticPr fontId="7" type="noConversion"/>
  </si>
  <si>
    <t>Day</t>
    <phoneticPr fontId="7" type="noConversion"/>
  </si>
  <si>
    <t>Hours</t>
    <phoneticPr fontId="7" type="noConversion"/>
  </si>
  <si>
    <t>Task</t>
    <phoneticPr fontId="7" type="noConversion"/>
  </si>
  <si>
    <t>Sat</t>
    <phoneticPr fontId="7" type="noConversion"/>
  </si>
  <si>
    <t>review materials from LO</t>
    <phoneticPr fontId="7" type="noConversion"/>
  </si>
  <si>
    <t>Sun</t>
    <phoneticPr fontId="7" type="noConversion"/>
  </si>
  <si>
    <t>coord farm visit</t>
    <phoneticPr fontId="7" type="noConversion"/>
  </si>
  <si>
    <t>Tue</t>
    <phoneticPr fontId="7" type="noConversion"/>
  </si>
  <si>
    <t>compile prelim ideas</t>
    <phoneticPr fontId="7" type="noConversion"/>
  </si>
  <si>
    <t>prep for/meet w/ Jan &amp; Brett</t>
    <phoneticPr fontId="7" type="noConversion"/>
  </si>
  <si>
    <t>review case studies</t>
    <phoneticPr fontId="7" type="noConversion"/>
  </si>
  <si>
    <t>prep interview Q's</t>
    <phoneticPr fontId="7" type="noConversion"/>
  </si>
  <si>
    <t>LO visit</t>
    <phoneticPr fontId="7" type="noConversion"/>
  </si>
  <si>
    <t>Wed</t>
    <phoneticPr fontId="7" type="noConversion"/>
  </si>
  <si>
    <t>Fri</t>
    <phoneticPr fontId="7" type="noConversion"/>
  </si>
  <si>
    <t>emails/camera</t>
    <phoneticPr fontId="7" type="noConversion"/>
  </si>
  <si>
    <t>agreement/call Beth</t>
    <phoneticPr fontId="7" type="noConversion"/>
  </si>
  <si>
    <t>Thur</t>
    <phoneticPr fontId="7" type="noConversion"/>
  </si>
  <si>
    <t>coord w/ Laura &amp; Jan</t>
    <phoneticPr fontId="7" type="noConversion"/>
  </si>
  <si>
    <t>talk w/ Laura</t>
    <phoneticPr fontId="7" type="noConversion"/>
  </si>
  <si>
    <t>agreement</t>
    <phoneticPr fontId="7" type="noConversion"/>
  </si>
  <si>
    <t>Mon</t>
    <phoneticPr fontId="7" type="noConversion"/>
  </si>
  <si>
    <t>?</t>
    <phoneticPr fontId="7" type="noConversion"/>
  </si>
  <si>
    <t>Peer Reviewers</t>
    <phoneticPr fontId="7" type="noConversion"/>
  </si>
  <si>
    <t>in-kind contribution?</t>
    <phoneticPr fontId="7" type="noConversion"/>
  </si>
  <si>
    <t>in-kind contribution (incl. fringe)?</t>
    <phoneticPr fontId="7" type="noConversion"/>
  </si>
  <si>
    <t>Team Member</t>
    <phoneticPr fontId="7" type="noConversion"/>
  </si>
  <si>
    <t>Affiliation</t>
    <phoneticPr fontId="7" type="noConversion"/>
  </si>
  <si>
    <t># Hours/CS</t>
    <phoneticPr fontId="7" type="noConversion"/>
  </si>
  <si>
    <t>Hourly Rate</t>
    <phoneticPr fontId="7" type="noConversion"/>
  </si>
  <si>
    <t>Total Cost</t>
    <phoneticPr fontId="7" type="noConversion"/>
  </si>
  <si>
    <t>Sarah Stai</t>
    <phoneticPr fontId="7" type="noConversion"/>
  </si>
  <si>
    <t>Fringe (%)</t>
    <phoneticPr fontId="7" type="noConversion"/>
  </si>
  <si>
    <t>n/a</t>
  </si>
  <si>
    <t>emails (Jane/Web, Jan/layout, etc.)</t>
    <phoneticPr fontId="7" type="noConversion"/>
  </si>
  <si>
    <t>emails</t>
    <phoneticPr fontId="7" type="noConversion"/>
  </si>
  <si>
    <t>incorporate reviewer comments</t>
    <phoneticPr fontId="7" type="noConversion"/>
  </si>
  <si>
    <t>peer review call/notes</t>
    <phoneticPr fontId="7" type="noConversion"/>
  </si>
  <si>
    <t>call Jan, emails re: meeting times/calls etc.</t>
    <phoneticPr fontId="7" type="noConversion"/>
  </si>
  <si>
    <t>incorporate LO edits</t>
    <phoneticPr fontId="7" type="noConversion"/>
  </si>
  <si>
    <t>Thur</t>
    <phoneticPr fontId="7" type="noConversion"/>
  </si>
  <si>
    <t>list figs/tables/photos etc.</t>
    <phoneticPr fontId="7" type="noConversion"/>
  </si>
  <si>
    <t>Hourly Rate or FTE</t>
    <phoneticPr fontId="7" type="noConversion"/>
  </si>
  <si>
    <t>Jane Grimsbo-Jewett</t>
    <phoneticPr fontId="7" type="noConversion"/>
  </si>
  <si>
    <t>Minnesota Institute of Sustainable Agriculture</t>
    <phoneticPr fontId="7" type="noConversion"/>
  </si>
  <si>
    <t>n/a</t>
    <phoneticPr fontId="7" type="noConversion"/>
  </si>
  <si>
    <t>Advisor</t>
    <phoneticPr fontId="7" type="noConversion"/>
  </si>
  <si>
    <t>Beth Nelson</t>
    <phoneticPr fontId="7" type="noConversion"/>
  </si>
  <si>
    <t>Jan Joannides</t>
    <phoneticPr fontId="7" type="noConversion"/>
  </si>
  <si>
    <t>Renewing the Countryside</t>
    <phoneticPr fontId="7" type="noConversion"/>
  </si>
  <si>
    <t>Document Layout and Photo/Video Editing</t>
    <phoneticPr fontId="7" type="noConversion"/>
  </si>
  <si>
    <t>Betsy Wieland</t>
    <phoneticPr fontId="7" type="noConversion"/>
  </si>
  <si>
    <t>Land Stewardship Project/vegetable grower</t>
    <phoneticPr fontId="7" type="noConversion"/>
  </si>
  <si>
    <t>Project Role</t>
    <phoneticPr fontId="7" type="noConversion"/>
  </si>
  <si>
    <t>Web Content Developer</t>
    <phoneticPr fontId="7" type="noConversion"/>
  </si>
  <si>
    <t>Title</t>
    <phoneticPr fontId="7" type="noConversion"/>
  </si>
  <si>
    <t>Advisor</t>
    <phoneticPr fontId="7" type="noConversion"/>
  </si>
  <si>
    <t>invoice date</t>
    <phoneticPr fontId="7" type="noConversion"/>
  </si>
  <si>
    <t>jives with Jane's statement of amt paid</t>
    <phoneticPr fontId="7" type="noConversion"/>
  </si>
  <si>
    <t>Jane's balance is based on compensation budget and does not recognize $750 travel budget (see email exchanges with Beth dated 11/1/10 and 11/9/10)</t>
    <phoneticPr fontId="7" type="noConversion"/>
  </si>
  <si>
    <t>overall balance, accounting for travel budget and 4/3 invoice</t>
    <phoneticPr fontId="7" type="noConversion"/>
  </si>
  <si>
    <t>Sustainable Farming Association of MN/specialty crop grower</t>
    <phoneticPr fontId="7" type="noConversion"/>
  </si>
  <si>
    <t>Editor and Peer Review Coordinator</t>
    <phoneticPr fontId="7" type="noConversion"/>
  </si>
  <si>
    <t>Resource Specialist</t>
    <phoneticPr fontId="7" type="noConversion"/>
  </si>
  <si>
    <t>Printing costs</t>
    <phoneticPr fontId="7" type="noConversion"/>
  </si>
  <si>
    <t>EcoSmith Consulting</t>
    <phoneticPr fontId="7" type="noConversion"/>
  </si>
  <si>
    <t>Owner (Environmental Educator, Freelance Writer/Editor, and Ecological Consultant)</t>
    <phoneticPr fontId="7" type="noConversion"/>
  </si>
  <si>
    <t>Web Site Coordinator</t>
    <phoneticPr fontId="7" type="noConversion"/>
  </si>
  <si>
    <t>Design Assistant</t>
    <phoneticPr fontId="7" type="noConversion"/>
  </si>
  <si>
    <t>Project Manager and Technical Writer</t>
    <phoneticPr fontId="7" type="noConversion"/>
  </si>
  <si>
    <t>Web Site Domain</t>
    <phoneticPr fontId="7" type="noConversion"/>
  </si>
  <si>
    <t>Expenses</t>
    <phoneticPr fontId="7" type="noConversion"/>
  </si>
  <si>
    <t>TOTAL</t>
    <phoneticPr fontId="7" type="noConversion"/>
  </si>
  <si>
    <t>subtotal billed</t>
    <phoneticPr fontId="7" type="noConversion"/>
  </si>
  <si>
    <t>subtotal paid</t>
    <phoneticPr fontId="7" type="noConversion"/>
  </si>
  <si>
    <t>totals</t>
    <phoneticPr fontId="7" type="noConversion"/>
  </si>
  <si>
    <t>notes 4/8/11</t>
    <phoneticPr fontId="7" type="noConversion"/>
  </si>
  <si>
    <t>Jane's statement of amt paid doesn't reflect most recent invoice (Helene to submit today)</t>
    <phoneticPr fontId="7" type="noConversion"/>
  </si>
  <si>
    <t>UM Extension</t>
    <phoneticPr fontId="7" type="noConversion"/>
  </si>
  <si>
    <t>Nick Olson</t>
    <phoneticPr fontId="7" type="noConversion"/>
  </si>
  <si>
    <t>Title</t>
    <phoneticPr fontId="7" type="noConversion"/>
  </si>
  <si>
    <t>Farm Beginnings Organizer</t>
    <phoneticPr fontId="7" type="noConversion"/>
  </si>
  <si>
    <t>Extension Educator</t>
    <phoneticPr fontId="7" type="noConversion"/>
  </si>
  <si>
    <t>farm visit</t>
    <phoneticPr fontId="7" type="noConversion"/>
  </si>
  <si>
    <t>reivewer prep, emails</t>
    <phoneticPr fontId="7" type="noConversion"/>
  </si>
  <si>
    <t>review draft</t>
    <phoneticPr fontId="7" type="noConversion"/>
  </si>
  <si>
    <t>finalize draft, post materials online</t>
    <phoneticPr fontId="7" type="noConversion"/>
  </si>
  <si>
    <t>emails re: review</t>
    <phoneticPr fontId="7" type="noConversion"/>
  </si>
  <si>
    <t>video/photo upload</t>
    <phoneticPr fontId="7" type="noConversion"/>
  </si>
  <si>
    <t>video review/edit</t>
    <phoneticPr fontId="7" type="noConversion"/>
  </si>
  <si>
    <t>CVF</t>
    <phoneticPr fontId="7" type="noConversion"/>
  </si>
  <si>
    <t>LO</t>
    <phoneticPr fontId="7" type="noConversion"/>
  </si>
  <si>
    <t>CVF</t>
    <phoneticPr fontId="7" type="noConversion"/>
  </si>
  <si>
    <t>USED HOURS</t>
    <phoneticPr fontId="7" type="noConversion"/>
  </si>
  <si>
    <t>ALLOCATED HOURS</t>
    <phoneticPr fontId="7" type="noConversion"/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</si>
</sst>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1">
    <font>
      <sz val="10"/>
      <name val="Verdana"/>
    </font>
    <font>
      <b/>
      <sz val="10"/>
      <name val="Verdana"/>
    </font>
    <font>
      <sz val="10"/>
      <name val="Verdana"/>
    </font>
    <font>
      <sz val="10"/>
      <name val="Verdana"/>
    </font>
    <font>
      <sz val="10"/>
      <name val="Verdana"/>
    </font>
    <font>
      <sz val="10"/>
      <name val="Verdana"/>
    </font>
    <font>
      <b/>
      <sz val="10"/>
      <name val="Verdana"/>
    </font>
    <font>
      <sz val="8"/>
      <name val="Verdana"/>
    </font>
    <font>
      <b/>
      <sz val="10"/>
      <color indexed="10"/>
      <name val="Verdana"/>
    </font>
    <font>
      <sz val="10"/>
      <color indexed="10"/>
      <name val="Verdana"/>
    </font>
    <font>
      <i/>
      <sz val="10"/>
      <color indexed="10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6" fillId="0" borderId="0" xfId="0" applyFont="1"/>
    <xf numFmtId="164" fontId="6" fillId="0" borderId="0" xfId="0" applyNumberFormat="1" applyFont="1"/>
    <xf numFmtId="164" fontId="0" fillId="0" borderId="0" xfId="0" applyNumberFormat="1"/>
    <xf numFmtId="0" fontId="8" fillId="0" borderId="0" xfId="0" applyFont="1"/>
    <xf numFmtId="0" fontId="9" fillId="0" borderId="0" xfId="0" applyFont="1"/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6" fillId="2" borderId="0" xfId="0" applyFont="1" applyFill="1"/>
    <xf numFmtId="164" fontId="6" fillId="2" borderId="0" xfId="0" applyNumberFormat="1" applyFont="1" applyFill="1"/>
    <xf numFmtId="164" fontId="5" fillId="0" borderId="0" xfId="0" applyNumberFormat="1" applyFont="1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164" fontId="9" fillId="0" borderId="0" xfId="0" applyNumberFormat="1" applyFont="1"/>
    <xf numFmtId="164" fontId="9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164" fontId="3" fillId="0" borderId="0" xfId="0" applyNumberFormat="1" applyFont="1"/>
    <xf numFmtId="14" fontId="0" fillId="0" borderId="0" xfId="0" applyNumberFormat="1"/>
    <xf numFmtId="0" fontId="1" fillId="0" borderId="0" xfId="0" applyFont="1"/>
    <xf numFmtId="2" fontId="1" fillId="0" borderId="0" xfId="0" applyNumberFormat="1" applyFont="1"/>
    <xf numFmtId="2" fontId="0" fillId="0" borderId="0" xfId="0" applyNumberFormat="1"/>
    <xf numFmtId="0" fontId="2" fillId="0" borderId="0" xfId="0" applyFont="1"/>
    <xf numFmtId="0" fontId="10" fillId="0" borderId="0" xfId="0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activeCell="E17" sqref="E17"/>
    </sheetView>
  </sheetViews>
  <sheetFormatPr defaultColWidth="11" defaultRowHeight="12.75"/>
  <cols>
    <col min="1" max="1" width="16.125" customWidth="1"/>
    <col min="2" max="2" width="34.625" style="7" customWidth="1"/>
    <col min="3" max="3" width="34.625" style="7" hidden="1" customWidth="1"/>
    <col min="4" max="4" width="25.75" style="7" hidden="1" customWidth="1"/>
    <col min="6" max="6" width="16.375" style="3" customWidth="1"/>
    <col min="8" max="8" width="12.25" style="3" customWidth="1"/>
    <col min="9" max="9" width="11" style="5"/>
  </cols>
  <sheetData>
    <row r="1" spans="1:9" s="1" customFormat="1">
      <c r="A1" s="1" t="s">
        <v>216</v>
      </c>
      <c r="B1" s="6" t="s">
        <v>217</v>
      </c>
      <c r="C1" s="6" t="s">
        <v>245</v>
      </c>
      <c r="D1" s="6" t="s">
        <v>243</v>
      </c>
      <c r="E1" s="1" t="s">
        <v>218</v>
      </c>
      <c r="F1" s="2" t="s">
        <v>232</v>
      </c>
      <c r="G1" s="1" t="s">
        <v>222</v>
      </c>
      <c r="H1" s="2" t="s">
        <v>220</v>
      </c>
      <c r="I1" s="4"/>
    </row>
    <row r="2" spans="1:9" ht="38.25">
      <c r="A2" t="s">
        <v>221</v>
      </c>
      <c r="B2" s="7" t="s">
        <v>255</v>
      </c>
      <c r="C2" s="7" t="s">
        <v>256</v>
      </c>
      <c r="D2" s="7" t="s">
        <v>259</v>
      </c>
      <c r="E2">
        <v>100</v>
      </c>
      <c r="F2" s="3">
        <v>50</v>
      </c>
      <c r="G2" s="12" t="s">
        <v>235</v>
      </c>
      <c r="H2" s="3">
        <f>E2*F2</f>
        <v>5000</v>
      </c>
    </row>
    <row r="3" spans="1:9" ht="25.5">
      <c r="A3" t="s">
        <v>185</v>
      </c>
      <c r="B3" s="7" t="s">
        <v>186</v>
      </c>
      <c r="C3" t="s">
        <v>258</v>
      </c>
      <c r="D3" s="7" t="s">
        <v>240</v>
      </c>
      <c r="E3">
        <v>60</v>
      </c>
      <c r="F3" s="19">
        <v>12</v>
      </c>
      <c r="G3" s="12" t="s">
        <v>235</v>
      </c>
      <c r="H3" s="3">
        <f>E3*F3</f>
        <v>720</v>
      </c>
    </row>
    <row r="4" spans="1:9">
      <c r="A4" t="s">
        <v>233</v>
      </c>
      <c r="B4" s="7" t="s">
        <v>187</v>
      </c>
      <c r="C4" s="7" t="s">
        <v>257</v>
      </c>
      <c r="D4" s="7" t="s">
        <v>244</v>
      </c>
      <c r="E4">
        <v>30</v>
      </c>
      <c r="F4" s="14">
        <v>22</v>
      </c>
      <c r="G4" s="13">
        <v>12</v>
      </c>
      <c r="H4" s="16">
        <f>(E4*F4)+(E4*F4*G4/100)</f>
        <v>739.2</v>
      </c>
      <c r="I4" s="5" t="s">
        <v>215</v>
      </c>
    </row>
    <row r="5" spans="1:9" ht="38.25">
      <c r="A5" t="s">
        <v>237</v>
      </c>
      <c r="B5" s="7" t="s">
        <v>234</v>
      </c>
      <c r="C5" s="7" t="s">
        <v>178</v>
      </c>
      <c r="D5" s="7" t="s">
        <v>252</v>
      </c>
      <c r="E5" s="14">
        <v>300</v>
      </c>
      <c r="F5" s="12" t="s">
        <v>223</v>
      </c>
      <c r="G5" s="12" t="s">
        <v>235</v>
      </c>
      <c r="H5" s="16">
        <v>300</v>
      </c>
      <c r="I5" s="5" t="s">
        <v>214</v>
      </c>
    </row>
    <row r="6" spans="1:9">
      <c r="A6" t="s">
        <v>241</v>
      </c>
      <c r="B6" s="7" t="s">
        <v>268</v>
      </c>
      <c r="C6" s="7" t="s">
        <v>272</v>
      </c>
      <c r="D6" s="7" t="s">
        <v>253</v>
      </c>
      <c r="E6">
        <v>20</v>
      </c>
      <c r="F6" s="13">
        <v>0.01</v>
      </c>
      <c r="G6" s="12" t="s">
        <v>235</v>
      </c>
      <c r="H6" s="16">
        <f>53000*F6</f>
        <v>530</v>
      </c>
      <c r="I6" s="5" t="s">
        <v>214</v>
      </c>
    </row>
    <row r="7" spans="1:9">
      <c r="G7" s="1" t="s">
        <v>182</v>
      </c>
      <c r="H7" s="2">
        <f>H2+H3</f>
        <v>5720</v>
      </c>
      <c r="I7" s="16"/>
    </row>
    <row r="9" spans="1:9">
      <c r="A9" s="1" t="s">
        <v>236</v>
      </c>
      <c r="B9" s="6" t="s">
        <v>217</v>
      </c>
      <c r="C9" s="6" t="s">
        <v>270</v>
      </c>
      <c r="D9" s="6" t="s">
        <v>243</v>
      </c>
      <c r="E9" s="1" t="s">
        <v>218</v>
      </c>
      <c r="F9" s="2" t="s">
        <v>219</v>
      </c>
      <c r="G9" s="1"/>
      <c r="H9" s="2" t="s">
        <v>220</v>
      </c>
      <c r="I9" s="4"/>
    </row>
    <row r="10" spans="1:9">
      <c r="A10" t="s">
        <v>238</v>
      </c>
      <c r="B10" s="7" t="s">
        <v>239</v>
      </c>
      <c r="C10" s="7" t="s">
        <v>179</v>
      </c>
      <c r="D10" s="7" t="s">
        <v>246</v>
      </c>
      <c r="E10">
        <v>10</v>
      </c>
      <c r="F10" s="3">
        <v>25</v>
      </c>
      <c r="H10" s="11">
        <f>E10*F10</f>
        <v>250</v>
      </c>
    </row>
    <row r="11" spans="1:9" ht="25.5">
      <c r="A11" t="s">
        <v>269</v>
      </c>
      <c r="B11" s="7" t="s">
        <v>242</v>
      </c>
      <c r="C11" s="7" t="s">
        <v>271</v>
      </c>
      <c r="D11" s="7" t="s">
        <v>246</v>
      </c>
      <c r="E11">
        <v>10</v>
      </c>
      <c r="F11" s="3">
        <v>25</v>
      </c>
      <c r="H11" s="11">
        <f>E11*F11</f>
        <v>250</v>
      </c>
    </row>
    <row r="12" spans="1:9" ht="25.5">
      <c r="A12" t="s">
        <v>180</v>
      </c>
      <c r="B12" s="7" t="s">
        <v>251</v>
      </c>
      <c r="C12" s="7" t="s">
        <v>181</v>
      </c>
      <c r="D12" s="7" t="s">
        <v>246</v>
      </c>
      <c r="E12">
        <v>10</v>
      </c>
      <c r="F12" s="3">
        <v>25</v>
      </c>
      <c r="H12" s="11">
        <f>E12*F12</f>
        <v>250</v>
      </c>
    </row>
    <row r="13" spans="1:9">
      <c r="G13" s="1" t="s">
        <v>182</v>
      </c>
      <c r="H13" s="2">
        <f>SUM(H10:H12)</f>
        <v>750</v>
      </c>
    </row>
    <row r="15" spans="1:9">
      <c r="A15" s="1" t="s">
        <v>183</v>
      </c>
    </row>
    <row r="16" spans="1:9">
      <c r="A16" s="8">
        <v>1</v>
      </c>
      <c r="B16" s="7" t="s">
        <v>184</v>
      </c>
      <c r="E16">
        <v>40</v>
      </c>
      <c r="F16" s="3">
        <v>25</v>
      </c>
      <c r="H16" s="3">
        <f>E16*F16</f>
        <v>1000</v>
      </c>
    </row>
    <row r="17" spans="1:8">
      <c r="G17" s="1" t="s">
        <v>182</v>
      </c>
      <c r="H17" s="2">
        <f>SUM(H16:H16)</f>
        <v>1000</v>
      </c>
    </row>
    <row r="19" spans="1:8">
      <c r="A19" s="1" t="s">
        <v>213</v>
      </c>
    </row>
    <row r="20" spans="1:8">
      <c r="A20" s="8">
        <v>3</v>
      </c>
      <c r="B20" s="7" t="s">
        <v>184</v>
      </c>
      <c r="E20">
        <v>5</v>
      </c>
      <c r="F20" s="3">
        <v>25</v>
      </c>
      <c r="H20" s="3">
        <f>A20*E20*F20</f>
        <v>375</v>
      </c>
    </row>
    <row r="21" spans="1:8">
      <c r="G21" s="1" t="s">
        <v>182</v>
      </c>
      <c r="H21" s="2">
        <f>SUM(H20:H20)</f>
        <v>375</v>
      </c>
    </row>
    <row r="23" spans="1:8">
      <c r="A23" s="1" t="s">
        <v>261</v>
      </c>
    </row>
    <row r="24" spans="1:8">
      <c r="A24" t="s">
        <v>260</v>
      </c>
      <c r="H24" s="17" t="s">
        <v>212</v>
      </c>
    </row>
    <row r="25" spans="1:8">
      <c r="A25" s="7" t="s">
        <v>188</v>
      </c>
      <c r="H25" s="17" t="s">
        <v>212</v>
      </c>
    </row>
    <row r="26" spans="1:8">
      <c r="A26" s="7" t="s">
        <v>254</v>
      </c>
      <c r="B26" s="15"/>
      <c r="H26" s="17" t="s">
        <v>212</v>
      </c>
    </row>
    <row r="27" spans="1:8">
      <c r="G27" s="1" t="s">
        <v>182</v>
      </c>
      <c r="H27" s="18">
        <f>SUM(H24:H26)</f>
        <v>0</v>
      </c>
    </row>
    <row r="29" spans="1:8">
      <c r="G29" s="9" t="s">
        <v>262</v>
      </c>
      <c r="H29" s="10">
        <f>H7+H13+H17+H21+H27</f>
        <v>7845</v>
      </c>
    </row>
  </sheetData>
  <phoneticPr fontId="7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A20" sqref="A20:IV20"/>
    </sheetView>
  </sheetViews>
  <sheetFormatPr defaultColWidth="11" defaultRowHeight="12.75"/>
  <cols>
    <col min="4" max="4" width="17.125" customWidth="1"/>
  </cols>
  <sheetData>
    <row r="1" spans="1:5">
      <c r="A1" t="s">
        <v>173</v>
      </c>
      <c r="B1" t="s">
        <v>174</v>
      </c>
      <c r="C1" t="s">
        <v>175</v>
      </c>
      <c r="D1" t="s">
        <v>176</v>
      </c>
      <c r="E1" t="s">
        <v>177</v>
      </c>
    </row>
    <row r="2" spans="1:5">
      <c r="A2">
        <v>1</v>
      </c>
      <c r="B2" s="20">
        <v>38944</v>
      </c>
      <c r="C2">
        <v>4.5</v>
      </c>
      <c r="D2" t="s">
        <v>273</v>
      </c>
      <c r="E2" t="s">
        <v>280</v>
      </c>
    </row>
    <row r="3" spans="1:5">
      <c r="A3">
        <v>1</v>
      </c>
      <c r="B3" s="20">
        <v>38946</v>
      </c>
      <c r="C3">
        <v>1</v>
      </c>
      <c r="D3" t="s">
        <v>278</v>
      </c>
      <c r="E3" t="s">
        <v>280</v>
      </c>
    </row>
    <row r="4" spans="1:5">
      <c r="A4">
        <v>2</v>
      </c>
      <c r="B4" s="20">
        <v>38983</v>
      </c>
      <c r="C4">
        <v>1</v>
      </c>
      <c r="D4" t="s">
        <v>164</v>
      </c>
      <c r="E4" t="s">
        <v>166</v>
      </c>
    </row>
    <row r="5" spans="1:5">
      <c r="A5">
        <v>2</v>
      </c>
      <c r="B5" s="20">
        <v>38984</v>
      </c>
      <c r="C5">
        <v>3</v>
      </c>
      <c r="D5" t="s">
        <v>273</v>
      </c>
      <c r="E5" t="s">
        <v>166</v>
      </c>
    </row>
    <row r="6" spans="1:5">
      <c r="A6">
        <v>2</v>
      </c>
      <c r="B6" s="20">
        <v>38985</v>
      </c>
      <c r="C6">
        <v>1</v>
      </c>
      <c r="D6" t="s">
        <v>165</v>
      </c>
      <c r="E6" t="s">
        <v>166</v>
      </c>
    </row>
    <row r="7" spans="1:5">
      <c r="A7">
        <v>2</v>
      </c>
      <c r="B7" s="20">
        <v>38991</v>
      </c>
      <c r="C7">
        <v>3.5</v>
      </c>
      <c r="D7" t="s">
        <v>273</v>
      </c>
      <c r="E7" t="s">
        <v>166</v>
      </c>
    </row>
    <row r="8" spans="1:5">
      <c r="A8">
        <v>2</v>
      </c>
      <c r="B8" s="20">
        <v>38993</v>
      </c>
      <c r="C8">
        <v>1</v>
      </c>
      <c r="D8" t="s">
        <v>165</v>
      </c>
      <c r="E8" t="s">
        <v>166</v>
      </c>
    </row>
    <row r="9" spans="1:5">
      <c r="A9">
        <v>4</v>
      </c>
      <c r="B9" s="20">
        <v>39058</v>
      </c>
      <c r="C9">
        <v>1</v>
      </c>
      <c r="D9" t="s">
        <v>168</v>
      </c>
      <c r="E9" t="s">
        <v>282</v>
      </c>
    </row>
    <row r="10" spans="1:5">
      <c r="A10">
        <v>4</v>
      </c>
      <c r="B10" s="20">
        <v>39059</v>
      </c>
      <c r="C10">
        <v>2.5</v>
      </c>
      <c r="D10" t="s">
        <v>168</v>
      </c>
      <c r="E10" t="s">
        <v>282</v>
      </c>
    </row>
    <row r="11" spans="1:5">
      <c r="A11">
        <v>4</v>
      </c>
      <c r="B11" s="20">
        <v>39060</v>
      </c>
      <c r="C11">
        <v>3</v>
      </c>
      <c r="D11" t="s">
        <v>168</v>
      </c>
      <c r="E11" t="s">
        <v>282</v>
      </c>
    </row>
    <row r="12" spans="1:5">
      <c r="A12">
        <v>4</v>
      </c>
      <c r="B12" s="20">
        <v>39066</v>
      </c>
      <c r="C12">
        <v>5</v>
      </c>
      <c r="D12" t="s">
        <v>168</v>
      </c>
      <c r="E12" t="s">
        <v>282</v>
      </c>
    </row>
    <row r="13" spans="1:5">
      <c r="A13">
        <v>1</v>
      </c>
      <c r="B13" s="20">
        <v>38954</v>
      </c>
      <c r="C13">
        <v>2</v>
      </c>
      <c r="D13" t="s">
        <v>279</v>
      </c>
      <c r="E13" t="s">
        <v>170</v>
      </c>
    </row>
    <row r="14" spans="1:5">
      <c r="A14">
        <v>3</v>
      </c>
      <c r="B14" s="20">
        <v>39028</v>
      </c>
      <c r="C14">
        <v>4</v>
      </c>
      <c r="D14" t="s">
        <v>167</v>
      </c>
      <c r="E14" t="s">
        <v>170</v>
      </c>
    </row>
    <row r="15" spans="1:5">
      <c r="A15">
        <v>3</v>
      </c>
      <c r="B15" s="20">
        <v>39029</v>
      </c>
      <c r="C15">
        <v>4</v>
      </c>
      <c r="D15" t="s">
        <v>168</v>
      </c>
      <c r="E15" t="s">
        <v>170</v>
      </c>
    </row>
    <row r="16" spans="1:5">
      <c r="A16">
        <v>3</v>
      </c>
      <c r="B16" s="20">
        <v>39030</v>
      </c>
      <c r="C16">
        <v>4</v>
      </c>
      <c r="D16" t="s">
        <v>169</v>
      </c>
      <c r="E16" t="s">
        <v>170</v>
      </c>
    </row>
    <row r="17" spans="1:6">
      <c r="A17">
        <v>3</v>
      </c>
      <c r="B17" s="20">
        <v>39031</v>
      </c>
      <c r="C17">
        <v>2</v>
      </c>
      <c r="D17" t="s">
        <v>168</v>
      </c>
      <c r="E17" t="s">
        <v>170</v>
      </c>
    </row>
    <row r="18" spans="1:6">
      <c r="A18">
        <v>4</v>
      </c>
      <c r="B18" s="20">
        <v>39056</v>
      </c>
      <c r="C18">
        <v>4.5</v>
      </c>
      <c r="D18" t="s">
        <v>168</v>
      </c>
      <c r="E18" t="s">
        <v>281</v>
      </c>
    </row>
    <row r="19" spans="1:6">
      <c r="A19">
        <v>4</v>
      </c>
      <c r="B19" s="20">
        <v>39057</v>
      </c>
      <c r="C19">
        <v>0.25</v>
      </c>
      <c r="D19" t="s">
        <v>169</v>
      </c>
      <c r="E19" t="s">
        <v>281</v>
      </c>
    </row>
    <row r="20" spans="1:6">
      <c r="B20" s="20"/>
    </row>
    <row r="21" spans="1:6">
      <c r="D21" t="s">
        <v>283</v>
      </c>
      <c r="F21" t="s">
        <v>284</v>
      </c>
    </row>
    <row r="22" spans="1:6">
      <c r="D22">
        <f>SUM(C2:C12)</f>
        <v>26.5</v>
      </c>
      <c r="E22" t="s">
        <v>171</v>
      </c>
      <c r="F22">
        <v>60</v>
      </c>
    </row>
    <row r="23" spans="1:6">
      <c r="D23">
        <f>SUM(C13:C19)</f>
        <v>20.75</v>
      </c>
      <c r="E23" t="s">
        <v>172</v>
      </c>
      <c r="F23">
        <v>20</v>
      </c>
    </row>
  </sheetData>
  <phoneticPr fontId="7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workbookViewId="0">
      <selection activeCell="B10" sqref="B10"/>
    </sheetView>
  </sheetViews>
  <sheetFormatPr defaultColWidth="11" defaultRowHeight="12.75"/>
  <sheetData>
    <row r="1" spans="1:5">
      <c r="A1" t="s">
        <v>247</v>
      </c>
      <c r="B1" t="s">
        <v>160</v>
      </c>
      <c r="C1" t="s">
        <v>161</v>
      </c>
    </row>
    <row r="2" spans="1:5">
      <c r="A2" s="20">
        <v>38957</v>
      </c>
      <c r="B2" s="3">
        <v>1112.5</v>
      </c>
      <c r="C2" s="3"/>
    </row>
    <row r="3" spans="1:5">
      <c r="A3" s="20">
        <v>39020</v>
      </c>
      <c r="B3" s="3">
        <v>1212.5</v>
      </c>
      <c r="C3" s="3">
        <v>372</v>
      </c>
    </row>
    <row r="4" spans="1:5">
      <c r="A4" s="20">
        <v>39050</v>
      </c>
      <c r="B4" s="3">
        <v>662.5</v>
      </c>
      <c r="C4" s="3"/>
    </row>
    <row r="5" spans="1:5">
      <c r="A5" s="20">
        <v>39174</v>
      </c>
      <c r="B5" s="3">
        <v>550</v>
      </c>
    </row>
    <row r="6" spans="1:5">
      <c r="D6" t="s">
        <v>265</v>
      </c>
      <c r="E6" s="5" t="s">
        <v>266</v>
      </c>
    </row>
    <row r="7" spans="1:5">
      <c r="A7" t="s">
        <v>263</v>
      </c>
      <c r="B7" s="3">
        <f>SUM(B2:B5)</f>
        <v>3537.5</v>
      </c>
      <c r="C7" s="3">
        <f>SUM(C2:C5)</f>
        <v>372</v>
      </c>
      <c r="D7" s="3">
        <f>B7+C7</f>
        <v>3909.5</v>
      </c>
      <c r="E7" s="5" t="s">
        <v>267</v>
      </c>
    </row>
    <row r="8" spans="1:5">
      <c r="A8" t="s">
        <v>264</v>
      </c>
      <c r="B8" s="3">
        <f>SUM(B2:B4)</f>
        <v>2987.5</v>
      </c>
      <c r="C8" s="3">
        <f>SUM(C2:C4)</f>
        <v>372</v>
      </c>
      <c r="D8" s="3">
        <f>B8+C8</f>
        <v>3359.5</v>
      </c>
      <c r="E8" s="5" t="s">
        <v>248</v>
      </c>
    </row>
    <row r="9" spans="1:5">
      <c r="A9" t="s">
        <v>162</v>
      </c>
      <c r="B9" s="3">
        <v>5000</v>
      </c>
      <c r="C9" s="3">
        <v>750</v>
      </c>
      <c r="D9" s="3">
        <f>B9+C9</f>
        <v>5750</v>
      </c>
      <c r="E9" s="5" t="s">
        <v>249</v>
      </c>
    </row>
    <row r="10" spans="1:5">
      <c r="A10" t="s">
        <v>163</v>
      </c>
      <c r="B10" s="3">
        <f>B9-B7</f>
        <v>1462.5</v>
      </c>
      <c r="C10" s="3">
        <f>C9-C7</f>
        <v>378</v>
      </c>
      <c r="D10" s="3">
        <f>B10+C10</f>
        <v>1840.5</v>
      </c>
      <c r="E10" s="5" t="s">
        <v>250</v>
      </c>
    </row>
    <row r="11" spans="1:5">
      <c r="B11" s="3"/>
    </row>
  </sheetData>
  <phoneticPr fontId="7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6"/>
  <sheetViews>
    <sheetView zoomScale="125" workbookViewId="0">
      <selection activeCell="E2" sqref="E2"/>
    </sheetView>
  </sheetViews>
  <sheetFormatPr defaultColWidth="11" defaultRowHeight="12.75"/>
  <cols>
    <col min="1" max="1" width="7.875" bestFit="1" customWidth="1"/>
    <col min="2" max="2" width="4.375" bestFit="1" customWidth="1"/>
    <col min="3" max="3" width="6.75" style="23" bestFit="1" customWidth="1"/>
    <col min="4" max="4" width="56.125" customWidth="1"/>
  </cols>
  <sheetData>
    <row r="1" spans="1:5">
      <c r="A1" s="21" t="s">
        <v>189</v>
      </c>
      <c r="B1" s="21" t="s">
        <v>190</v>
      </c>
      <c r="C1" s="22" t="s">
        <v>191</v>
      </c>
      <c r="D1" s="21" t="s">
        <v>192</v>
      </c>
      <c r="E1" s="21" t="s">
        <v>73</v>
      </c>
    </row>
    <row r="2" spans="1:5">
      <c r="A2" s="20">
        <v>38605</v>
      </c>
      <c r="B2" t="s">
        <v>193</v>
      </c>
      <c r="C2" s="23">
        <v>0.5</v>
      </c>
      <c r="D2" t="s">
        <v>194</v>
      </c>
      <c r="E2" t="s">
        <v>74</v>
      </c>
    </row>
    <row r="3" spans="1:5">
      <c r="A3" s="20">
        <v>38605</v>
      </c>
      <c r="B3" t="s">
        <v>195</v>
      </c>
      <c r="C3" s="23">
        <v>0.5</v>
      </c>
      <c r="D3" t="s">
        <v>196</v>
      </c>
      <c r="E3" t="s">
        <v>75</v>
      </c>
    </row>
    <row r="4" spans="1:5">
      <c r="A4" s="20">
        <v>38605</v>
      </c>
      <c r="B4" t="s">
        <v>197</v>
      </c>
      <c r="C4" s="23">
        <v>0.75</v>
      </c>
      <c r="D4" t="s">
        <v>198</v>
      </c>
      <c r="E4" t="s">
        <v>76</v>
      </c>
    </row>
    <row r="5" spans="1:5">
      <c r="A5" s="20">
        <v>38605</v>
      </c>
      <c r="B5" t="s">
        <v>197</v>
      </c>
      <c r="C5" s="23">
        <v>3</v>
      </c>
      <c r="D5" t="s">
        <v>199</v>
      </c>
      <c r="E5" t="s">
        <v>75</v>
      </c>
    </row>
    <row r="6" spans="1:5">
      <c r="A6" s="20">
        <v>38612</v>
      </c>
      <c r="B6" t="s">
        <v>197</v>
      </c>
      <c r="C6" s="23">
        <v>0.75</v>
      </c>
      <c r="D6" t="s">
        <v>200</v>
      </c>
      <c r="E6" t="s">
        <v>76</v>
      </c>
    </row>
    <row r="7" spans="1:5">
      <c r="A7" s="20">
        <v>38612</v>
      </c>
      <c r="B7" t="s">
        <v>197</v>
      </c>
      <c r="C7" s="23">
        <v>1</v>
      </c>
      <c r="D7" t="s">
        <v>201</v>
      </c>
      <c r="E7" t="s">
        <v>76</v>
      </c>
    </row>
    <row r="8" spans="1:5">
      <c r="A8" s="20">
        <v>38612</v>
      </c>
      <c r="B8" t="s">
        <v>203</v>
      </c>
      <c r="C8" s="23">
        <v>5.5</v>
      </c>
      <c r="D8" t="s">
        <v>202</v>
      </c>
      <c r="E8" t="s">
        <v>76</v>
      </c>
    </row>
    <row r="9" spans="1:5">
      <c r="A9" s="20">
        <v>38619</v>
      </c>
      <c r="B9" t="s">
        <v>204</v>
      </c>
      <c r="C9" s="23">
        <v>0.25</v>
      </c>
      <c r="D9" t="s">
        <v>205</v>
      </c>
      <c r="E9" t="s">
        <v>75</v>
      </c>
    </row>
    <row r="10" spans="1:5">
      <c r="A10" s="20">
        <v>38619</v>
      </c>
      <c r="B10" t="s">
        <v>203</v>
      </c>
      <c r="C10" s="23">
        <v>0.75</v>
      </c>
      <c r="D10" t="s">
        <v>206</v>
      </c>
      <c r="E10" t="s">
        <v>75</v>
      </c>
    </row>
    <row r="11" spans="1:5">
      <c r="A11" s="20">
        <v>38619</v>
      </c>
      <c r="B11" t="s">
        <v>207</v>
      </c>
      <c r="C11" s="23">
        <v>0.25</v>
      </c>
      <c r="D11" t="s">
        <v>208</v>
      </c>
      <c r="E11" t="s">
        <v>75</v>
      </c>
    </row>
    <row r="12" spans="1:5">
      <c r="A12" s="20">
        <v>38619</v>
      </c>
      <c r="B12" t="s">
        <v>207</v>
      </c>
      <c r="C12" s="23">
        <v>1</v>
      </c>
      <c r="D12" t="s">
        <v>209</v>
      </c>
      <c r="E12" t="s">
        <v>76</v>
      </c>
    </row>
    <row r="13" spans="1:5">
      <c r="A13" s="20">
        <v>38626</v>
      </c>
      <c r="B13" t="s">
        <v>204</v>
      </c>
      <c r="C13" s="23">
        <v>1</v>
      </c>
      <c r="D13" t="s">
        <v>210</v>
      </c>
      <c r="E13" t="s">
        <v>75</v>
      </c>
    </row>
    <row r="14" spans="1:5">
      <c r="A14" s="20">
        <v>38626</v>
      </c>
      <c r="B14" t="s">
        <v>211</v>
      </c>
      <c r="C14" s="23">
        <v>0.25</v>
      </c>
      <c r="D14" t="s">
        <v>128</v>
      </c>
      <c r="E14" t="s">
        <v>75</v>
      </c>
    </row>
    <row r="15" spans="1:5">
      <c r="A15" s="20">
        <v>38626</v>
      </c>
      <c r="B15" t="s">
        <v>197</v>
      </c>
      <c r="C15" s="23">
        <v>0.25</v>
      </c>
      <c r="D15" t="s">
        <v>129</v>
      </c>
      <c r="E15" t="s">
        <v>75</v>
      </c>
    </row>
    <row r="16" spans="1:5">
      <c r="A16" s="20">
        <v>38626</v>
      </c>
      <c r="B16" t="s">
        <v>197</v>
      </c>
      <c r="C16" s="23">
        <v>2.25</v>
      </c>
      <c r="D16" t="s">
        <v>130</v>
      </c>
      <c r="E16" t="s">
        <v>76</v>
      </c>
    </row>
    <row r="17" spans="1:5">
      <c r="A17" s="20">
        <v>38626</v>
      </c>
      <c r="B17" t="s">
        <v>207</v>
      </c>
      <c r="C17" s="23">
        <v>0.5</v>
      </c>
      <c r="D17" t="s">
        <v>131</v>
      </c>
      <c r="E17" t="s">
        <v>76</v>
      </c>
    </row>
    <row r="18" spans="1:5">
      <c r="A18" s="20">
        <v>38633</v>
      </c>
      <c r="B18" t="s">
        <v>204</v>
      </c>
      <c r="C18" s="23">
        <v>1.5</v>
      </c>
      <c r="D18" t="s">
        <v>132</v>
      </c>
      <c r="E18" t="s">
        <v>75</v>
      </c>
    </row>
    <row r="19" spans="1:5">
      <c r="A19" s="20">
        <v>38633</v>
      </c>
      <c r="B19" t="s">
        <v>195</v>
      </c>
      <c r="C19" s="23">
        <v>2</v>
      </c>
      <c r="D19" t="s">
        <v>133</v>
      </c>
      <c r="E19" t="s">
        <v>76</v>
      </c>
    </row>
    <row r="20" spans="1:5">
      <c r="A20" s="20">
        <v>38640</v>
      </c>
      <c r="B20" t="s">
        <v>204</v>
      </c>
      <c r="C20" s="23">
        <v>2.25</v>
      </c>
      <c r="D20" t="s">
        <v>134</v>
      </c>
      <c r="E20" t="s">
        <v>76</v>
      </c>
    </row>
    <row r="21" spans="1:5">
      <c r="A21" s="20">
        <v>38640</v>
      </c>
      <c r="B21" t="s">
        <v>211</v>
      </c>
      <c r="C21" s="23">
        <v>2.5</v>
      </c>
      <c r="D21" t="s">
        <v>135</v>
      </c>
      <c r="E21" t="s">
        <v>77</v>
      </c>
    </row>
    <row r="22" spans="1:5">
      <c r="A22" s="20">
        <v>38640</v>
      </c>
      <c r="B22" t="s">
        <v>197</v>
      </c>
      <c r="C22" s="23">
        <v>1.75</v>
      </c>
      <c r="D22" t="s">
        <v>136</v>
      </c>
      <c r="E22" t="s">
        <v>75</v>
      </c>
    </row>
    <row r="23" spans="1:5">
      <c r="A23" s="20">
        <v>38640</v>
      </c>
      <c r="B23" t="s">
        <v>197</v>
      </c>
      <c r="C23" s="23">
        <v>1</v>
      </c>
      <c r="D23" t="s">
        <v>135</v>
      </c>
      <c r="E23" t="s">
        <v>77</v>
      </c>
    </row>
    <row r="24" spans="1:5">
      <c r="A24" s="20">
        <v>38640</v>
      </c>
      <c r="B24" t="s">
        <v>203</v>
      </c>
      <c r="C24" s="23">
        <v>0.25</v>
      </c>
      <c r="D24" t="s">
        <v>137</v>
      </c>
      <c r="E24" t="s">
        <v>75</v>
      </c>
    </row>
    <row r="25" spans="1:5">
      <c r="A25" s="20">
        <v>38640</v>
      </c>
      <c r="B25" t="s">
        <v>203</v>
      </c>
      <c r="C25" s="23">
        <v>1</v>
      </c>
      <c r="D25" t="s">
        <v>138</v>
      </c>
      <c r="E25" t="s">
        <v>75</v>
      </c>
    </row>
    <row r="26" spans="1:5">
      <c r="A26" s="20">
        <v>38647</v>
      </c>
      <c r="B26" t="s">
        <v>211</v>
      </c>
      <c r="C26" s="23">
        <v>2</v>
      </c>
      <c r="D26" t="s">
        <v>135</v>
      </c>
      <c r="E26" t="s">
        <v>77</v>
      </c>
    </row>
    <row r="27" spans="1:5">
      <c r="A27" s="20">
        <v>38647</v>
      </c>
      <c r="B27" t="s">
        <v>197</v>
      </c>
      <c r="C27" s="23">
        <v>2.25</v>
      </c>
      <c r="D27" t="s">
        <v>135</v>
      </c>
      <c r="E27" t="s">
        <v>77</v>
      </c>
    </row>
    <row r="28" spans="1:5">
      <c r="A28" s="20">
        <v>38647</v>
      </c>
      <c r="B28" t="s">
        <v>203</v>
      </c>
      <c r="C28" s="23">
        <v>3.75</v>
      </c>
      <c r="D28" t="s">
        <v>135</v>
      </c>
      <c r="E28" t="s">
        <v>77</v>
      </c>
    </row>
    <row r="29" spans="1:5">
      <c r="A29" s="20">
        <v>38647</v>
      </c>
      <c r="B29" t="s">
        <v>207</v>
      </c>
      <c r="C29" s="23">
        <v>0.5</v>
      </c>
      <c r="D29" t="s">
        <v>139</v>
      </c>
      <c r="E29" t="s">
        <v>77</v>
      </c>
    </row>
    <row r="30" spans="1:5">
      <c r="A30" s="20">
        <v>38654</v>
      </c>
      <c r="B30" t="s">
        <v>195</v>
      </c>
      <c r="C30" s="23">
        <v>2.75</v>
      </c>
      <c r="D30" t="s">
        <v>135</v>
      </c>
      <c r="E30" t="s">
        <v>77</v>
      </c>
    </row>
    <row r="31" spans="1:5">
      <c r="A31" s="20">
        <v>38654</v>
      </c>
      <c r="B31" t="s">
        <v>211</v>
      </c>
      <c r="C31" s="23">
        <v>2.5</v>
      </c>
      <c r="D31" t="s">
        <v>135</v>
      </c>
      <c r="E31" t="s">
        <v>77</v>
      </c>
    </row>
    <row r="32" spans="1:5">
      <c r="A32" s="20">
        <v>38654</v>
      </c>
      <c r="B32" t="s">
        <v>197</v>
      </c>
      <c r="C32" s="23">
        <v>2</v>
      </c>
      <c r="D32" t="s">
        <v>135</v>
      </c>
      <c r="E32" t="s">
        <v>77</v>
      </c>
    </row>
    <row r="33" spans="1:5">
      <c r="A33" s="20">
        <v>38654</v>
      </c>
      <c r="B33" t="s">
        <v>140</v>
      </c>
      <c r="C33" s="23">
        <v>0.5</v>
      </c>
      <c r="D33" t="s">
        <v>141</v>
      </c>
      <c r="E33" t="s">
        <v>75</v>
      </c>
    </row>
    <row r="34" spans="1:5">
      <c r="A34" s="20">
        <v>38654</v>
      </c>
      <c r="B34" t="s">
        <v>203</v>
      </c>
      <c r="C34" s="23">
        <v>1</v>
      </c>
      <c r="D34" t="s">
        <v>142</v>
      </c>
      <c r="E34" t="s">
        <v>75</v>
      </c>
    </row>
    <row r="35" spans="1:5">
      <c r="A35" s="20">
        <v>38654</v>
      </c>
      <c r="B35" t="s">
        <v>207</v>
      </c>
      <c r="C35" s="23">
        <v>1</v>
      </c>
      <c r="D35" t="s">
        <v>135</v>
      </c>
      <c r="E35" t="s">
        <v>77</v>
      </c>
    </row>
    <row r="36" spans="1:5">
      <c r="A36" s="20">
        <v>38661</v>
      </c>
      <c r="B36" t="s">
        <v>204</v>
      </c>
      <c r="C36" s="23">
        <v>1.5</v>
      </c>
      <c r="D36" t="s">
        <v>143</v>
      </c>
      <c r="E36" t="s">
        <v>77</v>
      </c>
    </row>
    <row r="37" spans="1:5">
      <c r="A37" s="20">
        <v>38661</v>
      </c>
      <c r="B37" t="s">
        <v>197</v>
      </c>
      <c r="C37" s="23">
        <v>2</v>
      </c>
      <c r="D37" t="s">
        <v>144</v>
      </c>
      <c r="E37" t="s">
        <v>75</v>
      </c>
    </row>
    <row r="38" spans="1:5">
      <c r="A38" s="20">
        <v>38661</v>
      </c>
      <c r="B38" t="s">
        <v>203</v>
      </c>
      <c r="C38" s="23">
        <v>0.75</v>
      </c>
      <c r="D38" t="s">
        <v>145</v>
      </c>
      <c r="E38" t="s">
        <v>75</v>
      </c>
    </row>
    <row r="39" spans="1:5">
      <c r="A39" s="20">
        <v>38661</v>
      </c>
      <c r="B39" t="s">
        <v>203</v>
      </c>
      <c r="C39" s="23">
        <v>0.5</v>
      </c>
      <c r="D39" t="s">
        <v>146</v>
      </c>
      <c r="E39" t="s">
        <v>75</v>
      </c>
    </row>
    <row r="40" spans="1:5">
      <c r="A40" s="20">
        <v>38668</v>
      </c>
      <c r="B40" t="s">
        <v>204</v>
      </c>
      <c r="C40" s="23">
        <v>1</v>
      </c>
      <c r="D40" t="s">
        <v>147</v>
      </c>
      <c r="E40" t="s">
        <v>77</v>
      </c>
    </row>
    <row r="41" spans="1:5">
      <c r="A41" s="20">
        <v>38668</v>
      </c>
      <c r="B41" t="s">
        <v>197</v>
      </c>
      <c r="C41" s="23">
        <v>1</v>
      </c>
      <c r="D41" t="s">
        <v>148</v>
      </c>
      <c r="E41" t="s">
        <v>76</v>
      </c>
    </row>
    <row r="42" spans="1:5">
      <c r="A42" s="20">
        <v>38668</v>
      </c>
      <c r="B42" t="s">
        <v>203</v>
      </c>
      <c r="C42" s="23">
        <v>3.25</v>
      </c>
      <c r="D42" t="s">
        <v>149</v>
      </c>
      <c r="E42" t="s">
        <v>77</v>
      </c>
    </row>
    <row r="43" spans="1:5">
      <c r="A43" s="20">
        <v>38675</v>
      </c>
      <c r="B43" t="s">
        <v>193</v>
      </c>
      <c r="C43" s="23">
        <v>3</v>
      </c>
      <c r="D43" t="s">
        <v>150</v>
      </c>
      <c r="E43" t="s">
        <v>77</v>
      </c>
    </row>
    <row r="44" spans="1:5">
      <c r="A44" s="20">
        <v>38675</v>
      </c>
      <c r="B44" t="s">
        <v>197</v>
      </c>
      <c r="C44" s="23">
        <v>1.75</v>
      </c>
      <c r="D44" t="s">
        <v>150</v>
      </c>
      <c r="E44" t="s">
        <v>77</v>
      </c>
    </row>
    <row r="45" spans="1:5">
      <c r="A45" s="20">
        <v>38675</v>
      </c>
      <c r="B45" t="s">
        <v>203</v>
      </c>
      <c r="C45" s="23">
        <v>0.5</v>
      </c>
      <c r="D45" t="s">
        <v>151</v>
      </c>
      <c r="E45" t="s">
        <v>75</v>
      </c>
    </row>
    <row r="46" spans="1:5">
      <c r="A46" s="20">
        <v>38731</v>
      </c>
      <c r="B46" t="s">
        <v>197</v>
      </c>
      <c r="C46" s="23">
        <v>1.25</v>
      </c>
      <c r="D46" t="s">
        <v>152</v>
      </c>
      <c r="E46" t="s">
        <v>77</v>
      </c>
    </row>
    <row r="47" spans="1:5">
      <c r="A47" s="20">
        <v>38738</v>
      </c>
      <c r="B47" t="s">
        <v>203</v>
      </c>
      <c r="C47" s="23">
        <v>5.75</v>
      </c>
      <c r="D47" t="s">
        <v>152</v>
      </c>
      <c r="E47" t="s">
        <v>77</v>
      </c>
    </row>
    <row r="48" spans="1:5">
      <c r="A48" s="20">
        <v>38738</v>
      </c>
      <c r="B48" t="s">
        <v>207</v>
      </c>
      <c r="C48" s="23">
        <v>3.5</v>
      </c>
      <c r="D48" t="s">
        <v>152</v>
      </c>
      <c r="E48" t="s">
        <v>77</v>
      </c>
    </row>
    <row r="49" spans="1:5">
      <c r="A49" s="20">
        <v>38745</v>
      </c>
      <c r="B49" t="s">
        <v>204</v>
      </c>
      <c r="C49" s="23">
        <v>2.75</v>
      </c>
      <c r="D49" t="s">
        <v>152</v>
      </c>
      <c r="E49" t="s">
        <v>77</v>
      </c>
    </row>
    <row r="50" spans="1:5">
      <c r="A50" s="20">
        <v>38745</v>
      </c>
      <c r="B50" t="s">
        <v>193</v>
      </c>
      <c r="C50" s="23">
        <v>1</v>
      </c>
      <c r="D50" t="s">
        <v>152</v>
      </c>
      <c r="E50" t="s">
        <v>77</v>
      </c>
    </row>
    <row r="51" spans="1:5">
      <c r="A51" s="20">
        <v>38745</v>
      </c>
      <c r="B51" t="s">
        <v>195</v>
      </c>
      <c r="C51" s="23">
        <v>1.5</v>
      </c>
      <c r="D51" t="s">
        <v>152</v>
      </c>
      <c r="E51" t="s">
        <v>77</v>
      </c>
    </row>
    <row r="52" spans="1:5">
      <c r="A52" s="20">
        <v>38745</v>
      </c>
      <c r="B52" t="s">
        <v>195</v>
      </c>
      <c r="C52" s="23">
        <v>0.75</v>
      </c>
      <c r="D52" t="s">
        <v>274</v>
      </c>
      <c r="E52" t="s">
        <v>75</v>
      </c>
    </row>
    <row r="53" spans="1:5">
      <c r="A53" s="20">
        <v>38745</v>
      </c>
      <c r="B53" t="s">
        <v>211</v>
      </c>
      <c r="C53" s="23">
        <v>1</v>
      </c>
      <c r="D53" t="s">
        <v>275</v>
      </c>
      <c r="E53" t="s">
        <v>77</v>
      </c>
    </row>
    <row r="54" spans="1:5">
      <c r="A54" s="20">
        <v>38745</v>
      </c>
      <c r="B54" t="s">
        <v>197</v>
      </c>
      <c r="C54" s="23">
        <v>2.5</v>
      </c>
      <c r="D54" t="s">
        <v>276</v>
      </c>
      <c r="E54" t="s">
        <v>77</v>
      </c>
    </row>
    <row r="55" spans="1:5">
      <c r="A55" s="20">
        <v>38752</v>
      </c>
      <c r="B55" t="s">
        <v>211</v>
      </c>
      <c r="C55" s="23">
        <v>0.75</v>
      </c>
      <c r="D55" t="s">
        <v>277</v>
      </c>
      <c r="E55" t="s">
        <v>75</v>
      </c>
    </row>
    <row r="56" spans="1:5">
      <c r="A56" s="20">
        <v>38752</v>
      </c>
      <c r="B56" t="s">
        <v>197</v>
      </c>
      <c r="C56" s="23">
        <v>1</v>
      </c>
      <c r="D56" t="s">
        <v>95</v>
      </c>
      <c r="E56" t="s">
        <v>75</v>
      </c>
    </row>
    <row r="57" spans="1:5">
      <c r="A57" s="20">
        <v>38752</v>
      </c>
      <c r="B57" t="s">
        <v>203</v>
      </c>
      <c r="C57" s="23">
        <v>1</v>
      </c>
      <c r="D57" t="s">
        <v>224</v>
      </c>
      <c r="E57" t="s">
        <v>75</v>
      </c>
    </row>
    <row r="58" spans="1:5">
      <c r="A58" s="20">
        <v>38752</v>
      </c>
      <c r="B58" t="s">
        <v>207</v>
      </c>
      <c r="C58" s="23">
        <v>1</v>
      </c>
      <c r="D58" t="s">
        <v>225</v>
      </c>
      <c r="E58" t="s">
        <v>75</v>
      </c>
    </row>
    <row r="59" spans="1:5">
      <c r="A59" s="20">
        <v>38759</v>
      </c>
      <c r="B59" t="s">
        <v>195</v>
      </c>
      <c r="C59" s="23">
        <v>3</v>
      </c>
      <c r="D59" t="s">
        <v>226</v>
      </c>
      <c r="E59" t="s">
        <v>77</v>
      </c>
    </row>
    <row r="60" spans="1:5">
      <c r="A60" s="20">
        <v>38759</v>
      </c>
      <c r="B60" t="s">
        <v>211</v>
      </c>
      <c r="C60" s="23">
        <v>1.5</v>
      </c>
      <c r="D60" t="s">
        <v>227</v>
      </c>
      <c r="E60" t="s">
        <v>75</v>
      </c>
    </row>
    <row r="61" spans="1:5">
      <c r="A61" s="20">
        <v>38759</v>
      </c>
      <c r="B61" t="s">
        <v>211</v>
      </c>
      <c r="C61" s="23">
        <v>1.25</v>
      </c>
      <c r="D61" t="s">
        <v>228</v>
      </c>
      <c r="E61" t="s">
        <v>75</v>
      </c>
    </row>
    <row r="62" spans="1:5">
      <c r="A62" s="20">
        <v>38759</v>
      </c>
      <c r="B62" t="s">
        <v>207</v>
      </c>
      <c r="C62" s="23">
        <v>2</v>
      </c>
      <c r="D62" t="s">
        <v>148</v>
      </c>
      <c r="E62" t="s">
        <v>76</v>
      </c>
    </row>
    <row r="63" spans="1:5">
      <c r="A63" s="20">
        <v>38766</v>
      </c>
      <c r="B63" t="s">
        <v>193</v>
      </c>
      <c r="C63" s="23">
        <v>1.5</v>
      </c>
      <c r="D63" t="s">
        <v>229</v>
      </c>
      <c r="E63" t="s">
        <v>77</v>
      </c>
    </row>
    <row r="64" spans="1:5">
      <c r="A64" s="20">
        <v>38766</v>
      </c>
      <c r="B64" t="s">
        <v>197</v>
      </c>
      <c r="C64" s="23">
        <v>3.75</v>
      </c>
      <c r="D64" t="s">
        <v>229</v>
      </c>
      <c r="E64" t="s">
        <v>77</v>
      </c>
    </row>
    <row r="65" spans="1:5">
      <c r="A65" s="20">
        <v>38766</v>
      </c>
      <c r="B65" t="s">
        <v>230</v>
      </c>
      <c r="C65" s="23">
        <v>4</v>
      </c>
      <c r="D65" t="s">
        <v>229</v>
      </c>
      <c r="E65" t="s">
        <v>77</v>
      </c>
    </row>
    <row r="66" spans="1:5">
      <c r="A66" s="20">
        <v>38773</v>
      </c>
      <c r="B66" t="s">
        <v>204</v>
      </c>
      <c r="C66" s="23">
        <v>1</v>
      </c>
      <c r="D66" t="s">
        <v>231</v>
      </c>
      <c r="E66" t="s">
        <v>77</v>
      </c>
    </row>
    <row r="67" spans="1:5">
      <c r="A67" s="20">
        <v>38773</v>
      </c>
      <c r="B67" t="s">
        <v>204</v>
      </c>
      <c r="C67" s="23">
        <v>1</v>
      </c>
      <c r="D67" t="s">
        <v>103</v>
      </c>
      <c r="E67" t="s">
        <v>75</v>
      </c>
    </row>
    <row r="68" spans="1:5">
      <c r="A68" s="20">
        <v>38773</v>
      </c>
      <c r="B68" t="s">
        <v>204</v>
      </c>
      <c r="C68" s="23">
        <v>1</v>
      </c>
      <c r="D68" t="s">
        <v>104</v>
      </c>
      <c r="E68" t="s">
        <v>116</v>
      </c>
    </row>
    <row r="69" spans="1:5">
      <c r="A69" s="20">
        <v>38773</v>
      </c>
      <c r="B69" t="s">
        <v>195</v>
      </c>
      <c r="C69" s="23">
        <v>0.25</v>
      </c>
      <c r="D69" t="s">
        <v>225</v>
      </c>
      <c r="E69" t="s">
        <v>75</v>
      </c>
    </row>
    <row r="70" spans="1:5">
      <c r="A70" s="20">
        <v>38773</v>
      </c>
      <c r="B70" t="s">
        <v>211</v>
      </c>
      <c r="C70" s="23">
        <v>2.25</v>
      </c>
      <c r="D70" t="s">
        <v>105</v>
      </c>
      <c r="E70" t="s">
        <v>77</v>
      </c>
    </row>
    <row r="71" spans="1:5">
      <c r="A71" s="20">
        <v>38773</v>
      </c>
      <c r="B71" t="s">
        <v>211</v>
      </c>
      <c r="C71" s="23">
        <v>1</v>
      </c>
      <c r="D71" t="s">
        <v>106</v>
      </c>
      <c r="E71" t="s">
        <v>75</v>
      </c>
    </row>
    <row r="72" spans="1:5">
      <c r="A72" s="20">
        <v>38773</v>
      </c>
      <c r="B72" t="s">
        <v>197</v>
      </c>
      <c r="C72" s="23">
        <v>1.5</v>
      </c>
      <c r="D72" t="s">
        <v>107</v>
      </c>
      <c r="E72" t="s">
        <v>75</v>
      </c>
    </row>
    <row r="73" spans="1:5">
      <c r="A73" s="20">
        <v>38773</v>
      </c>
      <c r="B73" t="s">
        <v>203</v>
      </c>
      <c r="C73" s="23">
        <v>2</v>
      </c>
      <c r="D73" t="s">
        <v>108</v>
      </c>
      <c r="E73" t="s">
        <v>77</v>
      </c>
    </row>
    <row r="74" spans="1:5">
      <c r="A74" s="20">
        <v>38773</v>
      </c>
      <c r="B74" t="s">
        <v>207</v>
      </c>
      <c r="C74" s="23">
        <v>2.25</v>
      </c>
      <c r="D74" t="s">
        <v>109</v>
      </c>
      <c r="E74" t="s">
        <v>77</v>
      </c>
    </row>
    <row r="75" spans="1:5">
      <c r="A75" s="20">
        <v>38773</v>
      </c>
      <c r="B75" t="s">
        <v>207</v>
      </c>
      <c r="C75" s="23">
        <v>3</v>
      </c>
      <c r="D75" t="s">
        <v>110</v>
      </c>
      <c r="E75" t="s">
        <v>77</v>
      </c>
    </row>
    <row r="76" spans="1:5">
      <c r="A76" s="20">
        <v>38780</v>
      </c>
      <c r="B76" t="s">
        <v>204</v>
      </c>
      <c r="C76" s="23">
        <v>0.5</v>
      </c>
      <c r="D76" t="s">
        <v>111</v>
      </c>
      <c r="E76" t="s">
        <v>77</v>
      </c>
    </row>
    <row r="77" spans="1:5">
      <c r="A77" s="20">
        <v>38780</v>
      </c>
      <c r="B77" t="s">
        <v>193</v>
      </c>
      <c r="C77" s="23">
        <v>8</v>
      </c>
      <c r="D77" t="s">
        <v>112</v>
      </c>
      <c r="E77" t="s">
        <v>78</v>
      </c>
    </row>
    <row r="78" spans="1:5">
      <c r="A78" s="20">
        <v>38780</v>
      </c>
      <c r="B78" t="s">
        <v>113</v>
      </c>
      <c r="C78" s="23">
        <v>4</v>
      </c>
      <c r="D78" t="s">
        <v>112</v>
      </c>
      <c r="E78" t="s">
        <v>78</v>
      </c>
    </row>
    <row r="79" spans="1:5">
      <c r="A79" s="20">
        <v>38780</v>
      </c>
      <c r="B79" t="s">
        <v>197</v>
      </c>
      <c r="C79" s="23">
        <v>2</v>
      </c>
      <c r="D79" t="s">
        <v>112</v>
      </c>
      <c r="E79" t="s">
        <v>78</v>
      </c>
    </row>
    <row r="80" spans="1:5">
      <c r="A80" s="20">
        <v>38780</v>
      </c>
      <c r="B80" t="s">
        <v>197</v>
      </c>
      <c r="C80" s="23">
        <v>1</v>
      </c>
      <c r="D80" t="s">
        <v>114</v>
      </c>
      <c r="E80" t="s">
        <v>78</v>
      </c>
    </row>
    <row r="81" spans="1:5">
      <c r="A81" s="20">
        <v>38780</v>
      </c>
      <c r="B81" t="s">
        <v>115</v>
      </c>
      <c r="C81" s="23">
        <v>0.75</v>
      </c>
      <c r="D81" t="s">
        <v>116</v>
      </c>
      <c r="E81" t="s">
        <v>116</v>
      </c>
    </row>
    <row r="82" spans="1:5">
      <c r="A82" s="20">
        <v>38780</v>
      </c>
      <c r="B82" t="s">
        <v>203</v>
      </c>
      <c r="C82" s="23">
        <v>0.75</v>
      </c>
      <c r="D82" t="s">
        <v>117</v>
      </c>
      <c r="E82" t="s">
        <v>79</v>
      </c>
    </row>
    <row r="83" spans="1:5">
      <c r="A83" s="20">
        <v>38780</v>
      </c>
      <c r="B83" t="s">
        <v>207</v>
      </c>
      <c r="C83" s="23">
        <v>0.5</v>
      </c>
      <c r="D83" t="s">
        <v>117</v>
      </c>
      <c r="E83" t="s">
        <v>80</v>
      </c>
    </row>
    <row r="84" spans="1:5">
      <c r="A84" s="20">
        <v>38780</v>
      </c>
      <c r="B84" t="s">
        <v>207</v>
      </c>
      <c r="C84" s="23">
        <v>0.5</v>
      </c>
      <c r="D84" t="s">
        <v>118</v>
      </c>
      <c r="E84" t="s">
        <v>75</v>
      </c>
    </row>
    <row r="85" spans="1:5">
      <c r="A85" s="20">
        <v>38787</v>
      </c>
      <c r="B85" t="s">
        <v>193</v>
      </c>
      <c r="C85" s="23">
        <v>4.5</v>
      </c>
      <c r="D85" t="s">
        <v>119</v>
      </c>
      <c r="E85" t="s">
        <v>79</v>
      </c>
    </row>
    <row r="86" spans="1:5">
      <c r="A86" s="20">
        <v>38787</v>
      </c>
      <c r="B86" t="s">
        <v>207</v>
      </c>
      <c r="C86" s="23">
        <v>0.25</v>
      </c>
      <c r="D86" t="s">
        <v>120</v>
      </c>
      <c r="E86" t="s">
        <v>116</v>
      </c>
    </row>
    <row r="87" spans="1:5">
      <c r="A87" s="20">
        <v>38815</v>
      </c>
      <c r="B87" t="s">
        <v>204</v>
      </c>
      <c r="C87" s="23">
        <v>1</v>
      </c>
      <c r="D87" t="s">
        <v>121</v>
      </c>
      <c r="E87" t="s">
        <v>79</v>
      </c>
    </row>
    <row r="88" spans="1:5">
      <c r="A88" s="20">
        <v>38829</v>
      </c>
      <c r="B88" t="s">
        <v>204</v>
      </c>
      <c r="C88" s="23">
        <v>0.25</v>
      </c>
      <c r="D88" t="s">
        <v>122</v>
      </c>
      <c r="E88" t="s">
        <v>79</v>
      </c>
    </row>
    <row r="89" spans="1:5">
      <c r="A89" s="20">
        <v>38829</v>
      </c>
      <c r="B89" t="s">
        <v>211</v>
      </c>
      <c r="C89" s="23">
        <v>0.5</v>
      </c>
      <c r="D89" t="s">
        <v>123</v>
      </c>
      <c r="E89" t="s">
        <v>79</v>
      </c>
    </row>
    <row r="90" spans="1:5">
      <c r="A90" s="20">
        <v>38829</v>
      </c>
      <c r="B90" t="s">
        <v>197</v>
      </c>
      <c r="C90" s="23">
        <v>1.25</v>
      </c>
      <c r="D90" t="s">
        <v>124</v>
      </c>
      <c r="E90" t="s">
        <v>79</v>
      </c>
    </row>
    <row r="91" spans="1:5">
      <c r="A91" s="20">
        <v>38829</v>
      </c>
      <c r="B91" t="s">
        <v>203</v>
      </c>
      <c r="C91" s="23">
        <v>0.5</v>
      </c>
      <c r="D91" t="s">
        <v>122</v>
      </c>
      <c r="E91" t="s">
        <v>79</v>
      </c>
    </row>
    <row r="92" spans="1:5">
      <c r="A92" s="20">
        <v>38836</v>
      </c>
      <c r="B92" t="s">
        <v>211</v>
      </c>
      <c r="C92" s="23">
        <v>0.5</v>
      </c>
      <c r="D92" t="s">
        <v>125</v>
      </c>
      <c r="E92" t="s">
        <v>79</v>
      </c>
    </row>
    <row r="93" spans="1:5">
      <c r="A93" s="20">
        <v>38843</v>
      </c>
      <c r="B93" t="s">
        <v>197</v>
      </c>
      <c r="C93" s="23">
        <v>1.5</v>
      </c>
      <c r="D93" t="s">
        <v>126</v>
      </c>
      <c r="E93" t="s">
        <v>79</v>
      </c>
    </row>
    <row r="94" spans="1:5">
      <c r="A94" s="20">
        <v>38857</v>
      </c>
      <c r="B94" t="s">
        <v>197</v>
      </c>
      <c r="C94" s="23">
        <v>0.25</v>
      </c>
      <c r="D94" t="s">
        <v>127</v>
      </c>
      <c r="E94" t="s">
        <v>75</v>
      </c>
    </row>
    <row r="95" spans="1:5">
      <c r="A95" s="20">
        <v>38871</v>
      </c>
      <c r="B95" t="s">
        <v>211</v>
      </c>
      <c r="C95" s="23">
        <v>0.5</v>
      </c>
      <c r="D95" t="s">
        <v>72</v>
      </c>
      <c r="E95" t="s">
        <v>75</v>
      </c>
    </row>
    <row r="96" spans="1:5">
      <c r="C96" s="22">
        <f>SUM(C2:C95)</f>
        <v>149.25</v>
      </c>
      <c r="D96" s="21"/>
    </row>
  </sheetData>
  <phoneticPr fontId="7" type="noConversion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1"/>
  <sheetViews>
    <sheetView topLeftCell="A87" zoomScale="125" workbookViewId="0">
      <selection activeCell="D81" sqref="D81"/>
    </sheetView>
  </sheetViews>
  <sheetFormatPr defaultColWidth="11" defaultRowHeight="12.75"/>
  <cols>
    <col min="1" max="1" width="7.875" customWidth="1"/>
    <col min="2" max="2" width="4.375" customWidth="1"/>
    <col min="3" max="3" width="6.125" style="23" bestFit="1" customWidth="1"/>
    <col min="4" max="4" width="56.125" customWidth="1"/>
    <col min="5" max="5" width="38.75" bestFit="1" customWidth="1"/>
  </cols>
  <sheetData>
    <row r="1" spans="1:5">
      <c r="A1" s="21" t="s">
        <v>189</v>
      </c>
      <c r="B1" s="21" t="s">
        <v>190</v>
      </c>
      <c r="C1" s="22" t="s">
        <v>191</v>
      </c>
      <c r="D1" s="21" t="s">
        <v>192</v>
      </c>
      <c r="E1" s="21" t="s">
        <v>73</v>
      </c>
    </row>
    <row r="2" spans="1:5">
      <c r="A2" s="20">
        <v>38605</v>
      </c>
      <c r="B2" t="s">
        <v>193</v>
      </c>
      <c r="C2" s="23">
        <v>0.5</v>
      </c>
      <c r="D2" t="s">
        <v>194</v>
      </c>
      <c r="E2" t="s">
        <v>82</v>
      </c>
    </row>
    <row r="3" spans="1:5">
      <c r="A3" s="20">
        <v>38605</v>
      </c>
      <c r="B3" t="s">
        <v>197</v>
      </c>
      <c r="C3" s="23">
        <v>0.75</v>
      </c>
      <c r="D3" t="s">
        <v>198</v>
      </c>
      <c r="E3" t="s">
        <v>76</v>
      </c>
    </row>
    <row r="4" spans="1:5">
      <c r="A4" s="20">
        <v>38612</v>
      </c>
      <c r="B4" t="s">
        <v>197</v>
      </c>
      <c r="C4" s="23">
        <v>0.75</v>
      </c>
      <c r="D4" t="s">
        <v>200</v>
      </c>
      <c r="E4" t="s">
        <v>76</v>
      </c>
    </row>
    <row r="5" spans="1:5">
      <c r="A5" s="20">
        <v>38612</v>
      </c>
      <c r="B5" t="s">
        <v>197</v>
      </c>
      <c r="C5" s="23">
        <v>1</v>
      </c>
      <c r="D5" t="s">
        <v>201</v>
      </c>
      <c r="E5" t="s">
        <v>76</v>
      </c>
    </row>
    <row r="6" spans="1:5">
      <c r="A6" s="20">
        <v>38612</v>
      </c>
      <c r="B6" t="s">
        <v>203</v>
      </c>
      <c r="C6" s="23">
        <v>5.5</v>
      </c>
      <c r="D6" t="s">
        <v>202</v>
      </c>
      <c r="E6" t="s">
        <v>76</v>
      </c>
    </row>
    <row r="7" spans="1:5">
      <c r="A7" s="20">
        <v>38619</v>
      </c>
      <c r="B7" t="s">
        <v>207</v>
      </c>
      <c r="C7" s="23">
        <v>1</v>
      </c>
      <c r="D7" t="s">
        <v>209</v>
      </c>
      <c r="E7" t="s">
        <v>76</v>
      </c>
    </row>
    <row r="8" spans="1:5">
      <c r="A8" s="20">
        <v>38626</v>
      </c>
      <c r="B8" t="s">
        <v>207</v>
      </c>
      <c r="C8" s="23">
        <v>0.5</v>
      </c>
      <c r="D8" t="s">
        <v>131</v>
      </c>
      <c r="E8" t="s">
        <v>76</v>
      </c>
    </row>
    <row r="9" spans="1:5">
      <c r="A9" s="20">
        <v>38626</v>
      </c>
      <c r="B9" t="s">
        <v>197</v>
      </c>
      <c r="C9" s="23">
        <v>2.25</v>
      </c>
      <c r="D9" t="s">
        <v>130</v>
      </c>
      <c r="E9" t="s">
        <v>76</v>
      </c>
    </row>
    <row r="10" spans="1:5">
      <c r="A10" s="20">
        <v>38633</v>
      </c>
      <c r="B10" t="s">
        <v>195</v>
      </c>
      <c r="C10" s="23">
        <v>2</v>
      </c>
      <c r="D10" t="s">
        <v>133</v>
      </c>
      <c r="E10" t="s">
        <v>76</v>
      </c>
    </row>
    <row r="11" spans="1:5">
      <c r="A11" s="20">
        <v>38640</v>
      </c>
      <c r="B11" t="s">
        <v>204</v>
      </c>
      <c r="C11" s="23">
        <v>2.25</v>
      </c>
      <c r="D11" t="s">
        <v>134</v>
      </c>
      <c r="E11" t="s">
        <v>76</v>
      </c>
    </row>
    <row r="12" spans="1:5">
      <c r="A12" s="20">
        <v>38668</v>
      </c>
      <c r="B12" t="s">
        <v>197</v>
      </c>
      <c r="C12" s="23">
        <v>1</v>
      </c>
      <c r="D12" t="s">
        <v>148</v>
      </c>
      <c r="E12" t="s">
        <v>76</v>
      </c>
    </row>
    <row r="13" spans="1:5">
      <c r="A13" s="20">
        <v>38759</v>
      </c>
      <c r="B13" t="s">
        <v>207</v>
      </c>
      <c r="C13" s="23">
        <v>2</v>
      </c>
      <c r="D13" t="s">
        <v>148</v>
      </c>
      <c r="E13" t="s">
        <v>76</v>
      </c>
    </row>
    <row r="14" spans="1:5">
      <c r="A14" s="20"/>
      <c r="C14" s="22">
        <f>SUM(C2:C13)</f>
        <v>19.5</v>
      </c>
    </row>
    <row r="15" spans="1:5">
      <c r="A15" s="20">
        <v>38605</v>
      </c>
      <c r="B15" t="s">
        <v>195</v>
      </c>
      <c r="C15" s="23">
        <v>0.5</v>
      </c>
      <c r="D15" t="s">
        <v>196</v>
      </c>
      <c r="E15" t="s">
        <v>75</v>
      </c>
    </row>
    <row r="16" spans="1:5">
      <c r="A16" s="20">
        <v>38605</v>
      </c>
      <c r="B16" t="s">
        <v>197</v>
      </c>
      <c r="C16" s="23">
        <v>3</v>
      </c>
      <c r="D16" t="s">
        <v>199</v>
      </c>
      <c r="E16" t="s">
        <v>75</v>
      </c>
    </row>
    <row r="17" spans="1:5">
      <c r="A17" s="20">
        <v>38619</v>
      </c>
      <c r="B17" t="s">
        <v>204</v>
      </c>
      <c r="C17" s="23">
        <v>0.25</v>
      </c>
      <c r="D17" t="s">
        <v>205</v>
      </c>
      <c r="E17" t="s">
        <v>75</v>
      </c>
    </row>
    <row r="18" spans="1:5">
      <c r="A18" s="20">
        <v>38619</v>
      </c>
      <c r="B18" t="s">
        <v>207</v>
      </c>
      <c r="C18" s="23">
        <v>0.25</v>
      </c>
      <c r="D18" t="s">
        <v>208</v>
      </c>
      <c r="E18" t="s">
        <v>75</v>
      </c>
    </row>
    <row r="19" spans="1:5">
      <c r="A19" s="20">
        <v>38619</v>
      </c>
      <c r="B19" t="s">
        <v>203</v>
      </c>
      <c r="C19" s="23">
        <v>0.75</v>
      </c>
      <c r="D19" t="s">
        <v>206</v>
      </c>
      <c r="E19" t="s">
        <v>75</v>
      </c>
    </row>
    <row r="20" spans="1:5">
      <c r="A20" s="20">
        <v>38626</v>
      </c>
      <c r="B20" t="s">
        <v>204</v>
      </c>
      <c r="C20" s="23">
        <v>1</v>
      </c>
      <c r="D20" t="s">
        <v>210</v>
      </c>
      <c r="E20" t="s">
        <v>75</v>
      </c>
    </row>
    <row r="21" spans="1:5">
      <c r="A21" s="20">
        <v>38626</v>
      </c>
      <c r="B21" t="s">
        <v>211</v>
      </c>
      <c r="C21" s="23">
        <v>0.25</v>
      </c>
      <c r="D21" t="s">
        <v>128</v>
      </c>
      <c r="E21" t="s">
        <v>75</v>
      </c>
    </row>
    <row r="22" spans="1:5">
      <c r="A22" s="20">
        <v>38626</v>
      </c>
      <c r="B22" t="s">
        <v>197</v>
      </c>
      <c r="C22" s="23">
        <v>0.25</v>
      </c>
      <c r="D22" t="s">
        <v>129</v>
      </c>
      <c r="E22" t="s">
        <v>75</v>
      </c>
    </row>
    <row r="23" spans="1:5">
      <c r="A23" s="20">
        <v>38633</v>
      </c>
      <c r="B23" t="s">
        <v>204</v>
      </c>
      <c r="C23" s="23">
        <v>1.5</v>
      </c>
      <c r="D23" t="s">
        <v>132</v>
      </c>
      <c r="E23" t="s">
        <v>75</v>
      </c>
    </row>
    <row r="24" spans="1:5">
      <c r="A24" s="20">
        <v>38640</v>
      </c>
      <c r="B24" t="s">
        <v>197</v>
      </c>
      <c r="C24" s="23">
        <v>1.75</v>
      </c>
      <c r="D24" t="s">
        <v>136</v>
      </c>
      <c r="E24" t="s">
        <v>75</v>
      </c>
    </row>
    <row r="25" spans="1:5">
      <c r="A25" s="20">
        <v>38640</v>
      </c>
      <c r="B25" t="s">
        <v>203</v>
      </c>
      <c r="C25" s="23">
        <v>0.25</v>
      </c>
      <c r="D25" t="s">
        <v>137</v>
      </c>
      <c r="E25" t="s">
        <v>75</v>
      </c>
    </row>
    <row r="26" spans="1:5">
      <c r="A26" s="20">
        <v>38640</v>
      </c>
      <c r="B26" t="s">
        <v>203</v>
      </c>
      <c r="C26" s="23">
        <v>1</v>
      </c>
      <c r="D26" t="s">
        <v>138</v>
      </c>
      <c r="E26" t="s">
        <v>75</v>
      </c>
    </row>
    <row r="27" spans="1:5">
      <c r="A27" s="20">
        <v>38654</v>
      </c>
      <c r="B27" t="s">
        <v>140</v>
      </c>
      <c r="C27" s="23">
        <v>0.5</v>
      </c>
      <c r="D27" t="s">
        <v>141</v>
      </c>
      <c r="E27" t="s">
        <v>75</v>
      </c>
    </row>
    <row r="28" spans="1:5">
      <c r="A28" s="20">
        <v>38654</v>
      </c>
      <c r="B28" t="s">
        <v>203</v>
      </c>
      <c r="C28" s="23">
        <v>1</v>
      </c>
      <c r="D28" t="s">
        <v>142</v>
      </c>
      <c r="E28" t="s">
        <v>75</v>
      </c>
    </row>
    <row r="29" spans="1:5">
      <c r="A29" s="20">
        <v>38661</v>
      </c>
      <c r="B29" t="s">
        <v>197</v>
      </c>
      <c r="C29" s="23">
        <v>2</v>
      </c>
      <c r="D29" t="s">
        <v>144</v>
      </c>
      <c r="E29" t="s">
        <v>75</v>
      </c>
    </row>
    <row r="30" spans="1:5">
      <c r="A30" s="20">
        <v>38661</v>
      </c>
      <c r="B30" t="s">
        <v>203</v>
      </c>
      <c r="C30" s="23">
        <v>0.75</v>
      </c>
      <c r="D30" t="s">
        <v>145</v>
      </c>
      <c r="E30" t="s">
        <v>75</v>
      </c>
    </row>
    <row r="31" spans="1:5">
      <c r="A31" s="20">
        <v>38661</v>
      </c>
      <c r="B31" t="s">
        <v>203</v>
      </c>
      <c r="C31" s="23">
        <v>0.5</v>
      </c>
      <c r="D31" t="s">
        <v>146</v>
      </c>
      <c r="E31" t="s">
        <v>75</v>
      </c>
    </row>
    <row r="32" spans="1:5">
      <c r="A32" s="20">
        <v>38675</v>
      </c>
      <c r="B32" t="s">
        <v>203</v>
      </c>
      <c r="C32" s="23">
        <v>0.5</v>
      </c>
      <c r="D32" t="s">
        <v>151</v>
      </c>
      <c r="E32" t="s">
        <v>75</v>
      </c>
    </row>
    <row r="33" spans="1:5">
      <c r="A33" s="20">
        <v>38745</v>
      </c>
      <c r="B33" t="s">
        <v>195</v>
      </c>
      <c r="C33" s="23">
        <v>0.75</v>
      </c>
      <c r="D33" t="s">
        <v>274</v>
      </c>
      <c r="E33" t="s">
        <v>75</v>
      </c>
    </row>
    <row r="34" spans="1:5">
      <c r="A34" s="20">
        <v>38752</v>
      </c>
      <c r="B34" t="s">
        <v>211</v>
      </c>
      <c r="C34" s="23">
        <v>0.75</v>
      </c>
      <c r="D34" t="s">
        <v>277</v>
      </c>
      <c r="E34" t="s">
        <v>75</v>
      </c>
    </row>
    <row r="35" spans="1:5">
      <c r="A35" s="20">
        <v>38752</v>
      </c>
      <c r="B35" t="s">
        <v>207</v>
      </c>
      <c r="C35" s="23">
        <v>1</v>
      </c>
      <c r="D35" t="s">
        <v>225</v>
      </c>
      <c r="E35" t="s">
        <v>75</v>
      </c>
    </row>
    <row r="36" spans="1:5">
      <c r="A36" s="20">
        <v>38752</v>
      </c>
      <c r="B36" t="s">
        <v>197</v>
      </c>
      <c r="C36" s="23">
        <v>1</v>
      </c>
      <c r="D36" t="s">
        <v>95</v>
      </c>
      <c r="E36" t="s">
        <v>75</v>
      </c>
    </row>
    <row r="37" spans="1:5">
      <c r="A37" s="20">
        <v>38752</v>
      </c>
      <c r="B37" t="s">
        <v>203</v>
      </c>
      <c r="C37" s="23">
        <v>1</v>
      </c>
      <c r="D37" t="s">
        <v>224</v>
      </c>
      <c r="E37" t="s">
        <v>75</v>
      </c>
    </row>
    <row r="38" spans="1:5">
      <c r="A38" s="20">
        <v>38759</v>
      </c>
      <c r="B38" t="s">
        <v>211</v>
      </c>
      <c r="C38" s="23">
        <v>1.5</v>
      </c>
      <c r="D38" t="s">
        <v>227</v>
      </c>
      <c r="E38" t="s">
        <v>75</v>
      </c>
    </row>
    <row r="39" spans="1:5">
      <c r="A39" s="20">
        <v>38759</v>
      </c>
      <c r="B39" t="s">
        <v>211</v>
      </c>
      <c r="C39" s="23">
        <v>1.25</v>
      </c>
      <c r="D39" t="s">
        <v>228</v>
      </c>
      <c r="E39" t="s">
        <v>75</v>
      </c>
    </row>
    <row r="40" spans="1:5">
      <c r="A40" s="20">
        <v>38773</v>
      </c>
      <c r="B40" t="s">
        <v>204</v>
      </c>
      <c r="C40" s="23">
        <v>1</v>
      </c>
      <c r="D40" t="s">
        <v>103</v>
      </c>
      <c r="E40" t="s">
        <v>75</v>
      </c>
    </row>
    <row r="41" spans="1:5">
      <c r="A41" s="20">
        <v>38773</v>
      </c>
      <c r="B41" t="s">
        <v>211</v>
      </c>
      <c r="C41" s="23">
        <v>1</v>
      </c>
      <c r="D41" t="s">
        <v>106</v>
      </c>
      <c r="E41" t="s">
        <v>75</v>
      </c>
    </row>
    <row r="42" spans="1:5">
      <c r="A42" s="20">
        <v>38773</v>
      </c>
      <c r="B42" t="s">
        <v>195</v>
      </c>
      <c r="C42" s="23">
        <v>0.25</v>
      </c>
      <c r="D42" t="s">
        <v>225</v>
      </c>
      <c r="E42" t="s">
        <v>75</v>
      </c>
    </row>
    <row r="43" spans="1:5">
      <c r="A43" s="20">
        <v>38773</v>
      </c>
      <c r="B43" t="s">
        <v>197</v>
      </c>
      <c r="C43" s="23">
        <v>1.5</v>
      </c>
      <c r="D43" t="s">
        <v>107</v>
      </c>
      <c r="E43" t="s">
        <v>75</v>
      </c>
    </row>
    <row r="44" spans="1:5">
      <c r="A44" s="20">
        <v>38780</v>
      </c>
      <c r="B44" t="s">
        <v>207</v>
      </c>
      <c r="C44" s="23">
        <v>0.5</v>
      </c>
      <c r="D44" t="s">
        <v>118</v>
      </c>
      <c r="E44" t="s">
        <v>75</v>
      </c>
    </row>
    <row r="45" spans="1:5">
      <c r="A45" s="20">
        <v>38857</v>
      </c>
      <c r="B45" t="s">
        <v>197</v>
      </c>
      <c r="C45" s="23">
        <v>0.25</v>
      </c>
      <c r="D45" t="s">
        <v>127</v>
      </c>
      <c r="E45" t="s">
        <v>75</v>
      </c>
    </row>
    <row r="46" spans="1:5">
      <c r="A46" s="20">
        <v>38871</v>
      </c>
      <c r="B46" t="s">
        <v>211</v>
      </c>
      <c r="C46" s="23">
        <v>0.5</v>
      </c>
      <c r="D46" t="s">
        <v>72</v>
      </c>
      <c r="E46" t="s">
        <v>75</v>
      </c>
    </row>
    <row r="47" spans="1:5">
      <c r="A47" s="20"/>
      <c r="C47" s="22">
        <f>SUM(C15:C46)</f>
        <v>28.25</v>
      </c>
    </row>
    <row r="48" spans="1:5">
      <c r="A48" s="20">
        <v>38640</v>
      </c>
      <c r="B48" t="s">
        <v>211</v>
      </c>
      <c r="C48" s="23">
        <v>2.5</v>
      </c>
      <c r="D48" t="s">
        <v>135</v>
      </c>
      <c r="E48" t="s">
        <v>77</v>
      </c>
    </row>
    <row r="49" spans="1:5">
      <c r="A49" s="20">
        <v>38640</v>
      </c>
      <c r="B49" t="s">
        <v>197</v>
      </c>
      <c r="C49" s="23">
        <v>1</v>
      </c>
      <c r="D49" t="s">
        <v>135</v>
      </c>
      <c r="E49" t="s">
        <v>77</v>
      </c>
    </row>
    <row r="50" spans="1:5">
      <c r="A50" s="20">
        <v>38647</v>
      </c>
      <c r="B50" t="s">
        <v>211</v>
      </c>
      <c r="C50" s="23">
        <v>2</v>
      </c>
      <c r="D50" t="s">
        <v>135</v>
      </c>
      <c r="E50" t="s">
        <v>77</v>
      </c>
    </row>
    <row r="51" spans="1:5">
      <c r="A51" s="20">
        <v>38647</v>
      </c>
      <c r="B51" t="s">
        <v>207</v>
      </c>
      <c r="C51" s="23">
        <v>0.5</v>
      </c>
      <c r="D51" t="s">
        <v>139</v>
      </c>
      <c r="E51" t="s">
        <v>77</v>
      </c>
    </row>
    <row r="52" spans="1:5">
      <c r="A52" s="20">
        <v>38647</v>
      </c>
      <c r="B52" t="s">
        <v>197</v>
      </c>
      <c r="C52" s="23">
        <v>2.25</v>
      </c>
      <c r="D52" t="s">
        <v>135</v>
      </c>
      <c r="E52" t="s">
        <v>77</v>
      </c>
    </row>
    <row r="53" spans="1:5">
      <c r="A53" s="20">
        <v>38647</v>
      </c>
      <c r="B53" t="s">
        <v>203</v>
      </c>
      <c r="C53" s="23">
        <v>3.75</v>
      </c>
      <c r="D53" t="s">
        <v>135</v>
      </c>
      <c r="E53" t="s">
        <v>77</v>
      </c>
    </row>
    <row r="54" spans="1:5">
      <c r="A54" s="20">
        <v>38654</v>
      </c>
      <c r="B54" t="s">
        <v>211</v>
      </c>
      <c r="C54" s="23">
        <v>2.5</v>
      </c>
      <c r="D54" t="s">
        <v>135</v>
      </c>
      <c r="E54" t="s">
        <v>77</v>
      </c>
    </row>
    <row r="55" spans="1:5">
      <c r="A55" s="20">
        <v>38654</v>
      </c>
      <c r="B55" t="s">
        <v>195</v>
      </c>
      <c r="C55" s="23">
        <v>2.75</v>
      </c>
      <c r="D55" t="s">
        <v>135</v>
      </c>
      <c r="E55" t="s">
        <v>77</v>
      </c>
    </row>
    <row r="56" spans="1:5">
      <c r="A56" s="20">
        <v>38654</v>
      </c>
      <c r="B56" t="s">
        <v>207</v>
      </c>
      <c r="C56" s="23">
        <v>1</v>
      </c>
      <c r="D56" t="s">
        <v>135</v>
      </c>
      <c r="E56" t="s">
        <v>77</v>
      </c>
    </row>
    <row r="57" spans="1:5">
      <c r="A57" s="20">
        <v>38654</v>
      </c>
      <c r="B57" t="s">
        <v>197</v>
      </c>
      <c r="C57" s="23">
        <v>2</v>
      </c>
      <c r="D57" t="s">
        <v>135</v>
      </c>
      <c r="E57" t="s">
        <v>77</v>
      </c>
    </row>
    <row r="58" spans="1:5">
      <c r="A58" s="20">
        <v>38661</v>
      </c>
      <c r="B58" t="s">
        <v>204</v>
      </c>
      <c r="C58" s="23">
        <v>1.5</v>
      </c>
      <c r="D58" t="s">
        <v>143</v>
      </c>
      <c r="E58" t="s">
        <v>77</v>
      </c>
    </row>
    <row r="59" spans="1:5">
      <c r="A59" s="20">
        <v>38668</v>
      </c>
      <c r="B59" t="s">
        <v>204</v>
      </c>
      <c r="C59" s="23">
        <v>1</v>
      </c>
      <c r="D59" t="s">
        <v>147</v>
      </c>
      <c r="E59" t="s">
        <v>77</v>
      </c>
    </row>
    <row r="60" spans="1:5">
      <c r="A60" s="20">
        <v>38668</v>
      </c>
      <c r="B60" t="s">
        <v>203</v>
      </c>
      <c r="C60" s="23">
        <v>3.25</v>
      </c>
      <c r="D60" t="s">
        <v>149</v>
      </c>
      <c r="E60" t="s">
        <v>77</v>
      </c>
    </row>
    <row r="61" spans="1:5">
      <c r="A61" s="20">
        <v>38675</v>
      </c>
      <c r="B61" t="s">
        <v>193</v>
      </c>
      <c r="C61" s="23">
        <v>3</v>
      </c>
      <c r="D61" t="s">
        <v>150</v>
      </c>
      <c r="E61" t="s">
        <v>77</v>
      </c>
    </row>
    <row r="62" spans="1:5">
      <c r="A62" s="20">
        <v>38675</v>
      </c>
      <c r="B62" t="s">
        <v>197</v>
      </c>
      <c r="C62" s="23">
        <v>1.75</v>
      </c>
      <c r="D62" t="s">
        <v>150</v>
      </c>
      <c r="E62" t="s">
        <v>77</v>
      </c>
    </row>
    <row r="63" spans="1:5">
      <c r="A63" s="20">
        <v>38731</v>
      </c>
      <c r="B63" t="s">
        <v>197</v>
      </c>
      <c r="C63" s="23">
        <v>1.25</v>
      </c>
      <c r="D63" t="s">
        <v>152</v>
      </c>
      <c r="E63" t="s">
        <v>77</v>
      </c>
    </row>
    <row r="64" spans="1:5">
      <c r="A64" s="20">
        <v>38738</v>
      </c>
      <c r="B64" t="s">
        <v>207</v>
      </c>
      <c r="C64" s="23">
        <v>3.5</v>
      </c>
      <c r="D64" t="s">
        <v>152</v>
      </c>
      <c r="E64" t="s">
        <v>77</v>
      </c>
    </row>
    <row r="65" spans="1:5">
      <c r="A65" s="20">
        <v>38738</v>
      </c>
      <c r="B65" t="s">
        <v>203</v>
      </c>
      <c r="C65" s="23">
        <v>5.75</v>
      </c>
      <c r="D65" t="s">
        <v>152</v>
      </c>
      <c r="E65" t="s">
        <v>77</v>
      </c>
    </row>
    <row r="66" spans="1:5">
      <c r="A66" s="20">
        <v>38745</v>
      </c>
      <c r="B66" t="s">
        <v>204</v>
      </c>
      <c r="C66" s="23">
        <v>2.75</v>
      </c>
      <c r="D66" t="s">
        <v>152</v>
      </c>
      <c r="E66" t="s">
        <v>77</v>
      </c>
    </row>
    <row r="67" spans="1:5">
      <c r="A67" s="20">
        <v>38745</v>
      </c>
      <c r="B67" t="s">
        <v>211</v>
      </c>
      <c r="C67" s="23">
        <v>1</v>
      </c>
      <c r="D67" t="s">
        <v>275</v>
      </c>
      <c r="E67" t="s">
        <v>77</v>
      </c>
    </row>
    <row r="68" spans="1:5">
      <c r="A68" s="20">
        <v>38745</v>
      </c>
      <c r="B68" t="s">
        <v>193</v>
      </c>
      <c r="C68" s="23">
        <v>1</v>
      </c>
      <c r="D68" t="s">
        <v>152</v>
      </c>
      <c r="E68" t="s">
        <v>77</v>
      </c>
    </row>
    <row r="69" spans="1:5">
      <c r="A69" s="20">
        <v>38745</v>
      </c>
      <c r="B69" t="s">
        <v>195</v>
      </c>
      <c r="C69" s="23">
        <v>1.5</v>
      </c>
      <c r="D69" t="s">
        <v>152</v>
      </c>
      <c r="E69" t="s">
        <v>77</v>
      </c>
    </row>
    <row r="70" spans="1:5">
      <c r="A70" s="20">
        <v>38745</v>
      </c>
      <c r="B70" t="s">
        <v>197</v>
      </c>
      <c r="C70" s="23">
        <v>2.5</v>
      </c>
      <c r="D70" t="s">
        <v>276</v>
      </c>
      <c r="E70" t="s">
        <v>77</v>
      </c>
    </row>
    <row r="71" spans="1:5">
      <c r="A71" s="20">
        <v>38759</v>
      </c>
      <c r="B71" t="s">
        <v>195</v>
      </c>
      <c r="C71" s="23">
        <v>3</v>
      </c>
      <c r="D71" t="s">
        <v>226</v>
      </c>
      <c r="E71" t="s">
        <v>77</v>
      </c>
    </row>
    <row r="72" spans="1:5">
      <c r="A72" s="20">
        <v>38766</v>
      </c>
      <c r="B72" t="s">
        <v>193</v>
      </c>
      <c r="C72" s="23">
        <v>1.5</v>
      </c>
      <c r="D72" t="s">
        <v>229</v>
      </c>
      <c r="E72" t="s">
        <v>77</v>
      </c>
    </row>
    <row r="73" spans="1:5">
      <c r="A73" s="20">
        <v>38766</v>
      </c>
      <c r="B73" t="s">
        <v>230</v>
      </c>
      <c r="C73" s="23">
        <v>4</v>
      </c>
      <c r="D73" t="s">
        <v>229</v>
      </c>
      <c r="E73" t="s">
        <v>77</v>
      </c>
    </row>
    <row r="74" spans="1:5">
      <c r="A74" s="20">
        <v>38766</v>
      </c>
      <c r="B74" t="s">
        <v>197</v>
      </c>
      <c r="C74" s="23">
        <v>3.75</v>
      </c>
      <c r="D74" t="s">
        <v>229</v>
      </c>
      <c r="E74" t="s">
        <v>77</v>
      </c>
    </row>
    <row r="75" spans="1:5">
      <c r="A75" s="20">
        <v>38773</v>
      </c>
      <c r="B75" t="s">
        <v>204</v>
      </c>
      <c r="C75" s="23">
        <v>1</v>
      </c>
      <c r="D75" t="s">
        <v>231</v>
      </c>
      <c r="E75" t="s">
        <v>77</v>
      </c>
    </row>
    <row r="76" spans="1:5">
      <c r="A76" s="20">
        <v>38773</v>
      </c>
      <c r="B76" t="s">
        <v>211</v>
      </c>
      <c r="C76" s="23">
        <v>2.25</v>
      </c>
      <c r="D76" t="s">
        <v>105</v>
      </c>
      <c r="E76" t="s">
        <v>77</v>
      </c>
    </row>
    <row r="77" spans="1:5">
      <c r="A77" s="20">
        <v>38773</v>
      </c>
      <c r="B77" t="s">
        <v>207</v>
      </c>
      <c r="C77" s="23">
        <v>2.25</v>
      </c>
      <c r="D77" t="s">
        <v>109</v>
      </c>
      <c r="E77" t="s">
        <v>77</v>
      </c>
    </row>
    <row r="78" spans="1:5">
      <c r="A78" s="20">
        <v>38773</v>
      </c>
      <c r="B78" t="s">
        <v>207</v>
      </c>
      <c r="C78" s="23">
        <v>3</v>
      </c>
      <c r="D78" t="s">
        <v>110</v>
      </c>
      <c r="E78" t="s">
        <v>77</v>
      </c>
    </row>
    <row r="79" spans="1:5">
      <c r="A79" s="20">
        <v>38773</v>
      </c>
      <c r="B79" t="s">
        <v>203</v>
      </c>
      <c r="C79" s="23">
        <v>2</v>
      </c>
      <c r="D79" t="s">
        <v>108</v>
      </c>
      <c r="E79" t="s">
        <v>77</v>
      </c>
    </row>
    <row r="80" spans="1:5">
      <c r="A80" s="20">
        <v>38780</v>
      </c>
      <c r="B80" t="s">
        <v>204</v>
      </c>
      <c r="C80" s="23">
        <v>0.5</v>
      </c>
      <c r="D80" t="s">
        <v>111</v>
      </c>
      <c r="E80" t="s">
        <v>77</v>
      </c>
    </row>
    <row r="81" spans="1:5">
      <c r="A81" s="20"/>
      <c r="C81" s="22">
        <f>SUM(C48:C80)</f>
        <v>73.25</v>
      </c>
    </row>
    <row r="82" spans="1:5">
      <c r="A82" s="20">
        <v>38780</v>
      </c>
      <c r="B82" t="s">
        <v>193</v>
      </c>
      <c r="C82" s="23">
        <v>8</v>
      </c>
      <c r="D82" t="s">
        <v>112</v>
      </c>
      <c r="E82" t="s">
        <v>83</v>
      </c>
    </row>
    <row r="83" spans="1:5">
      <c r="A83" s="20">
        <v>38780</v>
      </c>
      <c r="B83" t="s">
        <v>113</v>
      </c>
      <c r="C83" s="23">
        <v>4</v>
      </c>
      <c r="D83" t="s">
        <v>112</v>
      </c>
      <c r="E83" t="s">
        <v>78</v>
      </c>
    </row>
    <row r="84" spans="1:5">
      <c r="A84" s="20">
        <v>38780</v>
      </c>
      <c r="B84" t="s">
        <v>207</v>
      </c>
      <c r="C84" s="23">
        <v>0.5</v>
      </c>
      <c r="D84" t="s">
        <v>117</v>
      </c>
      <c r="E84" t="s">
        <v>80</v>
      </c>
    </row>
    <row r="85" spans="1:5">
      <c r="A85" s="20">
        <v>38780</v>
      </c>
      <c r="B85" t="s">
        <v>197</v>
      </c>
      <c r="C85" s="23">
        <v>2</v>
      </c>
      <c r="D85" t="s">
        <v>112</v>
      </c>
      <c r="E85" t="s">
        <v>78</v>
      </c>
    </row>
    <row r="86" spans="1:5">
      <c r="A86" s="20">
        <v>38780</v>
      </c>
      <c r="B86" t="s">
        <v>197</v>
      </c>
      <c r="C86" s="23">
        <v>1</v>
      </c>
      <c r="D86" t="s">
        <v>114</v>
      </c>
      <c r="E86" t="s">
        <v>78</v>
      </c>
    </row>
    <row r="87" spans="1:5">
      <c r="A87" s="20">
        <v>38780</v>
      </c>
      <c r="B87" t="s">
        <v>203</v>
      </c>
      <c r="C87" s="23">
        <v>0.75</v>
      </c>
      <c r="D87" t="s">
        <v>117</v>
      </c>
      <c r="E87" t="s">
        <v>79</v>
      </c>
    </row>
    <row r="88" spans="1:5">
      <c r="A88" s="20">
        <v>38787</v>
      </c>
      <c r="B88" t="s">
        <v>193</v>
      </c>
      <c r="C88" s="23">
        <v>4.5</v>
      </c>
      <c r="D88" t="s">
        <v>119</v>
      </c>
      <c r="E88" t="s">
        <v>79</v>
      </c>
    </row>
    <row r="89" spans="1:5">
      <c r="A89" s="20">
        <v>38815</v>
      </c>
      <c r="B89" t="s">
        <v>204</v>
      </c>
      <c r="C89" s="23">
        <v>1</v>
      </c>
      <c r="D89" t="s">
        <v>121</v>
      </c>
      <c r="E89" t="s">
        <v>79</v>
      </c>
    </row>
    <row r="90" spans="1:5">
      <c r="A90" s="20">
        <v>38829</v>
      </c>
      <c r="B90" t="s">
        <v>204</v>
      </c>
      <c r="C90" s="23">
        <v>0.25</v>
      </c>
      <c r="D90" t="s">
        <v>122</v>
      </c>
      <c r="E90" t="s">
        <v>79</v>
      </c>
    </row>
    <row r="91" spans="1:5">
      <c r="A91" s="20">
        <v>38829</v>
      </c>
      <c r="B91" t="s">
        <v>211</v>
      </c>
      <c r="C91" s="23">
        <v>0.5</v>
      </c>
      <c r="D91" t="s">
        <v>123</v>
      </c>
      <c r="E91" t="s">
        <v>79</v>
      </c>
    </row>
    <row r="92" spans="1:5">
      <c r="A92" s="20">
        <v>38829</v>
      </c>
      <c r="B92" t="s">
        <v>197</v>
      </c>
      <c r="C92" s="23">
        <v>1.25</v>
      </c>
      <c r="D92" t="s">
        <v>124</v>
      </c>
      <c r="E92" t="s">
        <v>79</v>
      </c>
    </row>
    <row r="93" spans="1:5">
      <c r="A93" s="20">
        <v>38829</v>
      </c>
      <c r="B93" t="s">
        <v>203</v>
      </c>
      <c r="C93" s="23">
        <v>0.5</v>
      </c>
      <c r="D93" t="s">
        <v>122</v>
      </c>
      <c r="E93" t="s">
        <v>79</v>
      </c>
    </row>
    <row r="94" spans="1:5">
      <c r="A94" s="20">
        <v>38836</v>
      </c>
      <c r="B94" t="s">
        <v>211</v>
      </c>
      <c r="C94" s="23">
        <v>0.5</v>
      </c>
      <c r="D94" t="s">
        <v>125</v>
      </c>
      <c r="E94" t="s">
        <v>79</v>
      </c>
    </row>
    <row r="95" spans="1:5">
      <c r="A95" s="20">
        <v>38843</v>
      </c>
      <c r="B95" t="s">
        <v>197</v>
      </c>
      <c r="C95" s="23">
        <v>1.5</v>
      </c>
      <c r="D95" t="s">
        <v>126</v>
      </c>
      <c r="E95" t="s">
        <v>79</v>
      </c>
    </row>
    <row r="96" spans="1:5">
      <c r="A96" s="20"/>
      <c r="C96" s="22">
        <f>SUM(C82:C95)</f>
        <v>26.25</v>
      </c>
    </row>
    <row r="97" spans="1:5">
      <c r="A97" s="20">
        <v>38773</v>
      </c>
      <c r="B97" t="s">
        <v>204</v>
      </c>
      <c r="C97" s="23">
        <v>1</v>
      </c>
      <c r="D97" t="s">
        <v>104</v>
      </c>
      <c r="E97" t="s">
        <v>116</v>
      </c>
    </row>
    <row r="98" spans="1:5">
      <c r="A98" s="20">
        <v>38780</v>
      </c>
      <c r="B98" t="s">
        <v>115</v>
      </c>
      <c r="C98" s="23">
        <v>0.75</v>
      </c>
      <c r="D98" t="s">
        <v>116</v>
      </c>
      <c r="E98" t="s">
        <v>116</v>
      </c>
    </row>
    <row r="99" spans="1:5">
      <c r="A99" s="20">
        <v>38787</v>
      </c>
      <c r="B99" t="s">
        <v>207</v>
      </c>
      <c r="C99" s="23">
        <v>0.25</v>
      </c>
      <c r="D99" t="s">
        <v>120</v>
      </c>
      <c r="E99" t="s">
        <v>116</v>
      </c>
    </row>
    <row r="100" spans="1:5">
      <c r="C100" s="22">
        <f>SUM(C97:C99)</f>
        <v>2</v>
      </c>
      <c r="D100" s="21"/>
    </row>
    <row r="101" spans="1:5">
      <c r="C101" s="23">
        <f>C14+C47+C81+C96+C100</f>
        <v>149.25</v>
      </c>
      <c r="D101" t="s">
        <v>81</v>
      </c>
    </row>
  </sheetData>
  <phoneticPr fontId="7" type="noConversion"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3"/>
  <sheetViews>
    <sheetView topLeftCell="A47" zoomScale="125" workbookViewId="0">
      <selection activeCell="D73" sqref="D73"/>
    </sheetView>
  </sheetViews>
  <sheetFormatPr defaultColWidth="11" defaultRowHeight="12.75"/>
  <cols>
    <col min="1" max="1" width="7.875" bestFit="1" customWidth="1"/>
    <col min="2" max="2" width="4.375" bestFit="1" customWidth="1"/>
    <col min="3" max="3" width="6.75" style="23" bestFit="1" customWidth="1"/>
    <col min="4" max="4" width="57" bestFit="1" customWidth="1"/>
    <col min="5" max="5" width="8.375" bestFit="1" customWidth="1"/>
    <col min="6" max="6" width="32.25" bestFit="1" customWidth="1"/>
  </cols>
  <sheetData>
    <row r="1" spans="1:5">
      <c r="A1" s="21" t="s">
        <v>189</v>
      </c>
      <c r="B1" s="21" t="s">
        <v>190</v>
      </c>
      <c r="C1" s="22" t="s">
        <v>191</v>
      </c>
      <c r="D1" s="21" t="s">
        <v>192</v>
      </c>
      <c r="E1" s="21" t="s">
        <v>73</v>
      </c>
    </row>
    <row r="2" spans="1:5">
      <c r="A2" s="20">
        <v>38878</v>
      </c>
      <c r="B2" t="s">
        <v>211</v>
      </c>
      <c r="C2" s="23">
        <v>0.75</v>
      </c>
      <c r="D2" t="s">
        <v>84</v>
      </c>
      <c r="E2" t="s">
        <v>100</v>
      </c>
    </row>
    <row r="3" spans="1:5">
      <c r="A3" s="20">
        <v>38878</v>
      </c>
      <c r="B3" t="s">
        <v>197</v>
      </c>
      <c r="C3" s="23">
        <v>1</v>
      </c>
      <c r="D3" t="s">
        <v>85</v>
      </c>
      <c r="E3" t="s">
        <v>100</v>
      </c>
    </row>
    <row r="4" spans="1:5">
      <c r="A4" s="20">
        <v>38885</v>
      </c>
      <c r="B4" t="s">
        <v>203</v>
      </c>
      <c r="C4" s="23">
        <v>0.5</v>
      </c>
      <c r="D4" t="s">
        <v>86</v>
      </c>
      <c r="E4" t="s">
        <v>100</v>
      </c>
    </row>
    <row r="5" spans="1:5">
      <c r="A5" s="20">
        <v>38892</v>
      </c>
      <c r="B5" t="s">
        <v>87</v>
      </c>
      <c r="C5" s="23">
        <v>2.25</v>
      </c>
      <c r="D5" t="s">
        <v>88</v>
      </c>
      <c r="E5" t="s">
        <v>100</v>
      </c>
    </row>
    <row r="6" spans="1:5">
      <c r="A6" s="20">
        <v>38892</v>
      </c>
      <c r="B6" t="s">
        <v>89</v>
      </c>
      <c r="C6" s="23">
        <v>0.25</v>
      </c>
      <c r="D6" t="s">
        <v>90</v>
      </c>
      <c r="E6" t="s">
        <v>100</v>
      </c>
    </row>
    <row r="7" spans="1:5">
      <c r="A7" s="20">
        <v>38892</v>
      </c>
      <c r="B7" t="s">
        <v>91</v>
      </c>
      <c r="C7" s="23">
        <v>0.25</v>
      </c>
      <c r="D7" t="s">
        <v>92</v>
      </c>
      <c r="E7" t="s">
        <v>100</v>
      </c>
    </row>
    <row r="8" spans="1:5">
      <c r="A8" s="20">
        <v>38892</v>
      </c>
      <c r="B8" t="s">
        <v>93</v>
      </c>
      <c r="C8" s="23">
        <v>0.5</v>
      </c>
      <c r="D8" t="s">
        <v>94</v>
      </c>
      <c r="E8" t="s">
        <v>100</v>
      </c>
    </row>
    <row r="9" spans="1:5">
      <c r="A9" s="20">
        <v>38899</v>
      </c>
      <c r="B9" t="s">
        <v>211</v>
      </c>
      <c r="C9" s="23">
        <v>1.75</v>
      </c>
      <c r="D9" t="s">
        <v>157</v>
      </c>
      <c r="E9" t="s">
        <v>100</v>
      </c>
    </row>
    <row r="10" spans="1:5">
      <c r="A10" s="20">
        <v>38899</v>
      </c>
      <c r="B10" t="s">
        <v>197</v>
      </c>
      <c r="C10" s="23">
        <v>1</v>
      </c>
      <c r="D10" t="s">
        <v>127</v>
      </c>
      <c r="E10" t="s">
        <v>100</v>
      </c>
    </row>
    <row r="11" spans="1:5">
      <c r="A11" s="20">
        <v>38913</v>
      </c>
      <c r="B11" t="s">
        <v>207</v>
      </c>
      <c r="C11" s="23">
        <v>0.75</v>
      </c>
      <c r="D11" t="s">
        <v>158</v>
      </c>
      <c r="E11" t="s">
        <v>100</v>
      </c>
    </row>
    <row r="12" spans="1:5">
      <c r="A12" s="20">
        <v>38913</v>
      </c>
      <c r="B12" t="s">
        <v>203</v>
      </c>
      <c r="C12" s="23">
        <v>0.5</v>
      </c>
      <c r="D12" t="s">
        <v>159</v>
      </c>
      <c r="E12" t="s">
        <v>100</v>
      </c>
    </row>
    <row r="13" spans="1:5">
      <c r="A13" s="20">
        <v>38920</v>
      </c>
      <c r="B13" t="s">
        <v>204</v>
      </c>
      <c r="C13" s="23">
        <v>1</v>
      </c>
      <c r="D13" t="s">
        <v>49</v>
      </c>
      <c r="E13" t="s">
        <v>100</v>
      </c>
    </row>
    <row r="14" spans="1:5">
      <c r="A14" s="20">
        <v>38920</v>
      </c>
      <c r="B14" t="s">
        <v>211</v>
      </c>
      <c r="C14" s="23">
        <v>0.75</v>
      </c>
      <c r="D14" t="s">
        <v>50</v>
      </c>
      <c r="E14" t="s">
        <v>100</v>
      </c>
    </row>
    <row r="15" spans="1:5">
      <c r="A15" s="20">
        <v>38927</v>
      </c>
      <c r="B15" t="s">
        <v>211</v>
      </c>
      <c r="C15" s="23">
        <v>3.25</v>
      </c>
      <c r="D15" t="s">
        <v>51</v>
      </c>
      <c r="E15" t="s">
        <v>101</v>
      </c>
    </row>
    <row r="16" spans="1:5">
      <c r="A16" s="20">
        <v>38927</v>
      </c>
      <c r="B16" t="s">
        <v>211</v>
      </c>
      <c r="C16" s="23">
        <v>1</v>
      </c>
      <c r="D16" t="s">
        <v>52</v>
      </c>
      <c r="E16" t="s">
        <v>101</v>
      </c>
    </row>
    <row r="17" spans="1:5">
      <c r="A17" s="20">
        <v>38927</v>
      </c>
      <c r="B17" t="s">
        <v>197</v>
      </c>
      <c r="C17" s="23">
        <v>0.25</v>
      </c>
      <c r="D17" t="s">
        <v>53</v>
      </c>
      <c r="E17" t="s">
        <v>101</v>
      </c>
    </row>
    <row r="18" spans="1:5">
      <c r="A18" s="20">
        <v>38927</v>
      </c>
      <c r="B18" t="s">
        <v>54</v>
      </c>
      <c r="C18" s="23">
        <v>0.5</v>
      </c>
      <c r="D18" t="s">
        <v>55</v>
      </c>
      <c r="E18" t="s">
        <v>101</v>
      </c>
    </row>
    <row r="19" spans="1:5">
      <c r="A19" s="20">
        <v>38927</v>
      </c>
      <c r="B19" t="s">
        <v>54</v>
      </c>
      <c r="C19" s="23">
        <v>2.75</v>
      </c>
      <c r="D19" t="s">
        <v>56</v>
      </c>
      <c r="E19" t="s">
        <v>101</v>
      </c>
    </row>
    <row r="20" spans="1:5">
      <c r="A20" s="20">
        <v>38927</v>
      </c>
      <c r="B20" t="s">
        <v>54</v>
      </c>
      <c r="C20" s="23">
        <v>0.25</v>
      </c>
      <c r="D20" t="s">
        <v>57</v>
      </c>
      <c r="E20" t="s">
        <v>101</v>
      </c>
    </row>
    <row r="21" spans="1:5">
      <c r="A21" s="20">
        <v>38934</v>
      </c>
      <c r="B21" t="s">
        <v>58</v>
      </c>
      <c r="C21" s="23">
        <v>0.5</v>
      </c>
      <c r="D21" t="s">
        <v>59</v>
      </c>
      <c r="E21" t="s">
        <v>102</v>
      </c>
    </row>
    <row r="22" spans="1:5">
      <c r="A22" s="20">
        <v>38941</v>
      </c>
      <c r="B22" t="s">
        <v>58</v>
      </c>
      <c r="C22" s="23">
        <v>11</v>
      </c>
      <c r="D22" t="s">
        <v>60</v>
      </c>
      <c r="E22" t="s">
        <v>74</v>
      </c>
    </row>
    <row r="23" spans="1:5">
      <c r="A23" s="20">
        <v>38941</v>
      </c>
      <c r="B23" t="s">
        <v>61</v>
      </c>
      <c r="C23" s="23">
        <v>1</v>
      </c>
      <c r="D23" t="s">
        <v>62</v>
      </c>
      <c r="E23" t="s">
        <v>76</v>
      </c>
    </row>
    <row r="24" spans="1:5">
      <c r="A24" s="20">
        <v>38941</v>
      </c>
      <c r="B24" t="s">
        <v>63</v>
      </c>
      <c r="C24" s="23">
        <v>0.25</v>
      </c>
      <c r="D24" t="s">
        <v>64</v>
      </c>
      <c r="E24" t="s">
        <v>102</v>
      </c>
    </row>
    <row r="25" spans="1:5">
      <c r="A25" s="20">
        <v>38948</v>
      </c>
      <c r="B25" t="s">
        <v>65</v>
      </c>
      <c r="C25" s="23">
        <v>0.75</v>
      </c>
      <c r="D25" t="s">
        <v>66</v>
      </c>
      <c r="E25" t="s">
        <v>102</v>
      </c>
    </row>
    <row r="26" spans="1:5">
      <c r="A26" s="20">
        <v>38948</v>
      </c>
      <c r="B26" t="s">
        <v>67</v>
      </c>
      <c r="C26" s="23">
        <v>0.25</v>
      </c>
      <c r="D26" t="s">
        <v>68</v>
      </c>
      <c r="E26" t="s">
        <v>76</v>
      </c>
    </row>
    <row r="27" spans="1:5">
      <c r="A27" s="20">
        <v>38948</v>
      </c>
      <c r="B27" t="s">
        <v>69</v>
      </c>
      <c r="C27" s="23">
        <v>0.25</v>
      </c>
      <c r="D27" t="s">
        <v>70</v>
      </c>
      <c r="E27" t="s">
        <v>102</v>
      </c>
    </row>
    <row r="28" spans="1:5">
      <c r="A28" s="20">
        <v>38948</v>
      </c>
      <c r="B28" t="s">
        <v>71</v>
      </c>
      <c r="C28" s="23">
        <v>0.25</v>
      </c>
      <c r="D28" t="s">
        <v>30</v>
      </c>
      <c r="E28" t="s">
        <v>102</v>
      </c>
    </row>
    <row r="29" spans="1:5">
      <c r="A29" s="20">
        <v>38969</v>
      </c>
      <c r="B29" t="s">
        <v>31</v>
      </c>
      <c r="C29" s="23">
        <v>0.75</v>
      </c>
      <c r="D29" t="s">
        <v>32</v>
      </c>
      <c r="E29" t="s">
        <v>102</v>
      </c>
    </row>
    <row r="30" spans="1:5">
      <c r="A30" s="20">
        <v>38969</v>
      </c>
      <c r="B30" t="s">
        <v>33</v>
      </c>
      <c r="C30" s="23">
        <v>0.25</v>
      </c>
      <c r="D30" t="s">
        <v>32</v>
      </c>
      <c r="E30" t="s">
        <v>102</v>
      </c>
    </row>
    <row r="31" spans="1:5">
      <c r="A31" s="20">
        <v>38976</v>
      </c>
      <c r="B31" t="s">
        <v>34</v>
      </c>
      <c r="C31" s="23">
        <v>0.75</v>
      </c>
      <c r="D31" t="s">
        <v>35</v>
      </c>
      <c r="E31" t="s">
        <v>76</v>
      </c>
    </row>
    <row r="32" spans="1:5">
      <c r="A32" s="20">
        <v>38976</v>
      </c>
      <c r="B32" t="s">
        <v>36</v>
      </c>
      <c r="C32" s="23">
        <v>0.5</v>
      </c>
      <c r="D32" t="s">
        <v>37</v>
      </c>
      <c r="E32" t="s">
        <v>102</v>
      </c>
    </row>
    <row r="33" spans="1:5">
      <c r="A33" s="20">
        <v>38976</v>
      </c>
      <c r="B33" t="s">
        <v>38</v>
      </c>
      <c r="C33" s="23">
        <v>0.25</v>
      </c>
      <c r="D33" t="s">
        <v>39</v>
      </c>
      <c r="E33" t="s">
        <v>75</v>
      </c>
    </row>
    <row r="34" spans="1:5">
      <c r="A34" s="20">
        <v>38976</v>
      </c>
      <c r="B34" t="s">
        <v>40</v>
      </c>
      <c r="C34" s="23">
        <v>11</v>
      </c>
      <c r="D34" t="s">
        <v>41</v>
      </c>
      <c r="E34" t="s">
        <v>76</v>
      </c>
    </row>
    <row r="35" spans="1:5">
      <c r="A35" s="20">
        <v>38990</v>
      </c>
      <c r="B35" t="s">
        <v>211</v>
      </c>
      <c r="C35" s="23">
        <v>0.5</v>
      </c>
      <c r="D35" t="s">
        <v>42</v>
      </c>
      <c r="E35" t="s">
        <v>102</v>
      </c>
    </row>
    <row r="36" spans="1:5">
      <c r="A36" s="20">
        <v>38990</v>
      </c>
      <c r="B36" t="s">
        <v>193</v>
      </c>
      <c r="C36" s="23">
        <v>11</v>
      </c>
      <c r="D36" t="s">
        <v>43</v>
      </c>
      <c r="E36" t="s">
        <v>76</v>
      </c>
    </row>
    <row r="37" spans="1:5">
      <c r="A37" s="20">
        <v>38990</v>
      </c>
      <c r="B37" t="s">
        <v>197</v>
      </c>
      <c r="C37" s="23">
        <v>1.5</v>
      </c>
      <c r="D37" t="s">
        <v>44</v>
      </c>
      <c r="E37" t="s">
        <v>102</v>
      </c>
    </row>
    <row r="38" spans="1:5">
      <c r="A38" s="20">
        <v>38990</v>
      </c>
      <c r="B38" t="s">
        <v>197</v>
      </c>
      <c r="C38" s="23">
        <v>2</v>
      </c>
      <c r="D38" t="s">
        <v>45</v>
      </c>
      <c r="E38" t="s">
        <v>102</v>
      </c>
    </row>
    <row r="39" spans="1:5">
      <c r="A39" s="20">
        <v>38990</v>
      </c>
      <c r="B39" t="s">
        <v>203</v>
      </c>
      <c r="C39" s="23">
        <v>1.5</v>
      </c>
      <c r="D39" t="s">
        <v>46</v>
      </c>
      <c r="E39" t="s">
        <v>102</v>
      </c>
    </row>
    <row r="40" spans="1:5">
      <c r="A40" s="20">
        <v>39011</v>
      </c>
      <c r="B40" t="s">
        <v>203</v>
      </c>
      <c r="C40" s="23">
        <v>0.25</v>
      </c>
      <c r="D40" t="s">
        <v>47</v>
      </c>
      <c r="E40" t="s">
        <v>102</v>
      </c>
    </row>
    <row r="41" spans="1:5">
      <c r="A41" s="20">
        <v>39018</v>
      </c>
      <c r="B41" t="s">
        <v>48</v>
      </c>
      <c r="C41" s="23">
        <v>1</v>
      </c>
      <c r="D41" t="s">
        <v>153</v>
      </c>
      <c r="E41" t="s">
        <v>76</v>
      </c>
    </row>
    <row r="42" spans="1:5">
      <c r="A42" s="20">
        <v>39018</v>
      </c>
      <c r="B42" t="s">
        <v>154</v>
      </c>
      <c r="C42" s="23">
        <v>1.5</v>
      </c>
      <c r="D42" t="s">
        <v>155</v>
      </c>
      <c r="E42" t="s">
        <v>76</v>
      </c>
    </row>
    <row r="43" spans="1:5">
      <c r="A43" s="20">
        <v>39025</v>
      </c>
      <c r="B43" t="s">
        <v>154</v>
      </c>
      <c r="C43" s="23">
        <v>2.5</v>
      </c>
      <c r="D43" t="s">
        <v>155</v>
      </c>
      <c r="E43" t="s">
        <v>76</v>
      </c>
    </row>
    <row r="44" spans="1:5">
      <c r="A44" s="20">
        <v>39025</v>
      </c>
      <c r="B44" t="s">
        <v>154</v>
      </c>
      <c r="C44" s="23">
        <v>0.75</v>
      </c>
      <c r="D44" t="s">
        <v>156</v>
      </c>
      <c r="E44" t="s">
        <v>102</v>
      </c>
    </row>
    <row r="45" spans="1:5">
      <c r="A45" s="20">
        <v>39032</v>
      </c>
      <c r="B45" t="s">
        <v>48</v>
      </c>
      <c r="C45" s="23">
        <v>1</v>
      </c>
      <c r="D45" t="s">
        <v>6</v>
      </c>
      <c r="E45" t="s">
        <v>102</v>
      </c>
    </row>
    <row r="46" spans="1:5">
      <c r="A46" s="20">
        <v>39032</v>
      </c>
      <c r="B46" t="s">
        <v>7</v>
      </c>
      <c r="C46" s="23">
        <v>0.25</v>
      </c>
      <c r="D46" t="s">
        <v>8</v>
      </c>
      <c r="E46" t="s">
        <v>75</v>
      </c>
    </row>
    <row r="47" spans="1:5">
      <c r="A47" s="20">
        <v>39039</v>
      </c>
      <c r="B47" t="s">
        <v>204</v>
      </c>
      <c r="C47" s="23">
        <v>1.25</v>
      </c>
      <c r="D47" t="s">
        <v>9</v>
      </c>
      <c r="E47" t="s">
        <v>76</v>
      </c>
    </row>
    <row r="48" spans="1:5">
      <c r="A48" s="20">
        <v>39039</v>
      </c>
      <c r="B48" t="s">
        <v>211</v>
      </c>
      <c r="C48" s="23">
        <v>1.25</v>
      </c>
      <c r="D48" t="s">
        <v>10</v>
      </c>
      <c r="E48" t="s">
        <v>102</v>
      </c>
    </row>
    <row r="49" spans="1:5">
      <c r="A49" s="20">
        <v>39039</v>
      </c>
      <c r="B49" t="s">
        <v>207</v>
      </c>
      <c r="C49" s="23">
        <v>3.75</v>
      </c>
      <c r="D49" t="s">
        <v>11</v>
      </c>
      <c r="E49" t="s">
        <v>102</v>
      </c>
    </row>
    <row r="50" spans="1:5">
      <c r="A50" s="20">
        <v>39046</v>
      </c>
      <c r="B50" t="s">
        <v>204</v>
      </c>
      <c r="C50" s="23">
        <v>2.5</v>
      </c>
      <c r="D50" t="s">
        <v>12</v>
      </c>
      <c r="E50" t="s">
        <v>75</v>
      </c>
    </row>
    <row r="51" spans="1:5">
      <c r="A51" s="20">
        <v>39056</v>
      </c>
      <c r="B51" t="s">
        <v>207</v>
      </c>
      <c r="C51" s="23">
        <v>0.75</v>
      </c>
      <c r="D51" t="s">
        <v>13</v>
      </c>
      <c r="E51" t="s">
        <v>102</v>
      </c>
    </row>
    <row r="52" spans="1:5">
      <c r="A52" s="20">
        <v>39063</v>
      </c>
      <c r="B52" t="s">
        <v>14</v>
      </c>
      <c r="C52" s="23">
        <v>0.75</v>
      </c>
      <c r="D52" t="s">
        <v>15</v>
      </c>
      <c r="E52" t="s">
        <v>102</v>
      </c>
    </row>
    <row r="53" spans="1:5">
      <c r="A53" s="20">
        <v>39063</v>
      </c>
      <c r="B53" t="s">
        <v>16</v>
      </c>
      <c r="C53" s="23">
        <v>0.75</v>
      </c>
      <c r="D53" t="s">
        <v>15</v>
      </c>
      <c r="E53" t="s">
        <v>102</v>
      </c>
    </row>
    <row r="54" spans="1:5">
      <c r="A54" s="20">
        <v>39063</v>
      </c>
      <c r="B54" t="s">
        <v>17</v>
      </c>
      <c r="C54" s="23">
        <v>1</v>
      </c>
      <c r="D54" t="s">
        <v>15</v>
      </c>
      <c r="E54" t="s">
        <v>102</v>
      </c>
    </row>
    <row r="55" spans="1:5">
      <c r="A55" s="20">
        <v>39046</v>
      </c>
      <c r="B55" t="s">
        <v>204</v>
      </c>
      <c r="C55" s="23">
        <v>2.5</v>
      </c>
      <c r="D55" t="s">
        <v>0</v>
      </c>
      <c r="E55" t="s">
        <v>102</v>
      </c>
    </row>
    <row r="56" spans="1:5">
      <c r="A56" s="20">
        <v>39091</v>
      </c>
      <c r="B56" t="s">
        <v>207</v>
      </c>
      <c r="C56" s="23">
        <v>0.5</v>
      </c>
      <c r="D56" t="s">
        <v>18</v>
      </c>
      <c r="E56" t="s">
        <v>1</v>
      </c>
    </row>
    <row r="57" spans="1:5">
      <c r="A57" s="20">
        <v>39098</v>
      </c>
      <c r="B57" s="24" t="s">
        <v>207</v>
      </c>
      <c r="C57" s="23">
        <v>0.5</v>
      </c>
      <c r="D57" t="s">
        <v>19</v>
      </c>
      <c r="E57" t="s">
        <v>2</v>
      </c>
    </row>
    <row r="58" spans="1:5">
      <c r="A58" s="20">
        <v>39126</v>
      </c>
      <c r="B58" t="s">
        <v>203</v>
      </c>
      <c r="C58" s="23">
        <v>0.25</v>
      </c>
      <c r="D58" t="s">
        <v>20</v>
      </c>
      <c r="E58" t="s">
        <v>102</v>
      </c>
    </row>
    <row r="59" spans="1:5">
      <c r="A59" s="20">
        <v>39147</v>
      </c>
      <c r="B59" t="s">
        <v>204</v>
      </c>
      <c r="C59" s="23">
        <v>4</v>
      </c>
      <c r="D59" t="s">
        <v>21</v>
      </c>
      <c r="E59" t="s">
        <v>76</v>
      </c>
    </row>
    <row r="60" spans="1:5">
      <c r="A60" s="20">
        <v>39203</v>
      </c>
      <c r="B60" t="s">
        <v>193</v>
      </c>
      <c r="C60" s="23">
        <v>2.5</v>
      </c>
      <c r="D60" t="s">
        <v>22</v>
      </c>
      <c r="E60" t="s">
        <v>76</v>
      </c>
    </row>
    <row r="61" spans="1:5">
      <c r="A61" s="20">
        <v>39210</v>
      </c>
      <c r="B61" t="s">
        <v>197</v>
      </c>
      <c r="C61" s="23">
        <v>2.25</v>
      </c>
      <c r="D61" t="s">
        <v>23</v>
      </c>
      <c r="E61" t="s">
        <v>77</v>
      </c>
    </row>
    <row r="62" spans="1:5">
      <c r="A62" s="20">
        <v>39210</v>
      </c>
      <c r="B62" t="s">
        <v>203</v>
      </c>
      <c r="C62" s="23">
        <v>3.5</v>
      </c>
      <c r="D62" t="s">
        <v>24</v>
      </c>
      <c r="E62" t="s">
        <v>77</v>
      </c>
    </row>
    <row r="63" spans="1:5">
      <c r="A63" s="20">
        <v>39210</v>
      </c>
      <c r="B63" t="s">
        <v>207</v>
      </c>
      <c r="C63" s="23">
        <v>2.75</v>
      </c>
      <c r="D63" t="s">
        <v>24</v>
      </c>
      <c r="E63" t="s">
        <v>77</v>
      </c>
    </row>
    <row r="64" spans="1:5">
      <c r="A64" s="20">
        <v>39210</v>
      </c>
      <c r="B64" t="s">
        <v>25</v>
      </c>
      <c r="C64" s="23">
        <v>3.5</v>
      </c>
      <c r="D64" t="s">
        <v>26</v>
      </c>
      <c r="E64" t="s">
        <v>77</v>
      </c>
    </row>
    <row r="65" spans="1:5">
      <c r="A65" s="20">
        <v>39210</v>
      </c>
      <c r="B65" t="s">
        <v>27</v>
      </c>
      <c r="C65" s="23">
        <v>5</v>
      </c>
      <c r="D65" t="s">
        <v>26</v>
      </c>
      <c r="E65" t="s">
        <v>77</v>
      </c>
    </row>
    <row r="66" spans="1:5">
      <c r="A66" s="20">
        <v>39210</v>
      </c>
      <c r="B66" t="s">
        <v>195</v>
      </c>
      <c r="C66" s="23">
        <v>3</v>
      </c>
      <c r="D66" t="s">
        <v>24</v>
      </c>
      <c r="E66" t="s">
        <v>77</v>
      </c>
    </row>
    <row r="67" spans="1:5">
      <c r="A67" s="20">
        <v>39217</v>
      </c>
      <c r="B67" t="s">
        <v>211</v>
      </c>
      <c r="C67" s="23">
        <v>3</v>
      </c>
      <c r="D67" t="s">
        <v>28</v>
      </c>
      <c r="E67" t="s">
        <v>102</v>
      </c>
    </row>
    <row r="68" spans="1:5">
      <c r="A68" s="20">
        <v>39217</v>
      </c>
      <c r="B68" t="s">
        <v>207</v>
      </c>
      <c r="C68" s="23">
        <v>2.5</v>
      </c>
      <c r="D68" t="s">
        <v>28</v>
      </c>
      <c r="E68" t="s">
        <v>102</v>
      </c>
    </row>
    <row r="69" spans="1:5">
      <c r="A69" s="20">
        <v>39217</v>
      </c>
      <c r="B69" t="s">
        <v>29</v>
      </c>
      <c r="C69" s="23">
        <v>4</v>
      </c>
      <c r="D69" t="s">
        <v>96</v>
      </c>
      <c r="E69" t="s">
        <v>102</v>
      </c>
    </row>
    <row r="70" spans="1:5">
      <c r="A70" s="20">
        <v>39217</v>
      </c>
      <c r="B70" t="s">
        <v>97</v>
      </c>
      <c r="C70" s="23">
        <v>1.5</v>
      </c>
      <c r="D70" t="s">
        <v>98</v>
      </c>
      <c r="E70" t="s">
        <v>102</v>
      </c>
    </row>
    <row r="71" spans="1:5">
      <c r="A71" s="20">
        <v>39224</v>
      </c>
      <c r="B71" t="s">
        <v>203</v>
      </c>
      <c r="C71" s="23">
        <v>0.5</v>
      </c>
      <c r="D71" t="s">
        <v>99</v>
      </c>
      <c r="E71" t="s">
        <v>102</v>
      </c>
    </row>
    <row r="72" spans="1:5">
      <c r="A72" s="20">
        <v>39224</v>
      </c>
      <c r="B72" t="s">
        <v>207</v>
      </c>
      <c r="C72" s="23">
        <v>0.25</v>
      </c>
      <c r="D72" t="s">
        <v>99</v>
      </c>
      <c r="E72" t="s">
        <v>102</v>
      </c>
    </row>
    <row r="73" spans="1:5">
      <c r="C73" s="22">
        <f>SUM(C2:C72)</f>
        <v>124.75</v>
      </c>
      <c r="D73" s="25" t="s">
        <v>3</v>
      </c>
    </row>
  </sheetData>
  <phoneticPr fontId="7" type="noConversion"/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9"/>
  <sheetViews>
    <sheetView tabSelected="1" zoomScale="125" workbookViewId="0">
      <selection activeCell="C103" sqref="C103"/>
    </sheetView>
  </sheetViews>
  <sheetFormatPr defaultColWidth="11" defaultRowHeight="12.75"/>
  <cols>
    <col min="1" max="1" width="7.875" customWidth="1"/>
    <col min="2" max="2" width="4.375" customWidth="1"/>
    <col min="3" max="3" width="8.125" style="23" bestFit="1" customWidth="1"/>
    <col min="4" max="4" width="57" customWidth="1"/>
    <col min="5" max="5" width="40.125" bestFit="1" customWidth="1"/>
    <col min="6" max="6" width="32.25" customWidth="1"/>
  </cols>
  <sheetData>
    <row r="1" spans="1:5">
      <c r="A1" s="21" t="s">
        <v>189</v>
      </c>
      <c r="B1" s="21" t="s">
        <v>190</v>
      </c>
      <c r="C1" s="22" t="s">
        <v>191</v>
      </c>
      <c r="D1" s="21" t="s">
        <v>192</v>
      </c>
      <c r="E1" s="21" t="s">
        <v>73</v>
      </c>
    </row>
    <row r="2" spans="1:5">
      <c r="A2" s="20">
        <v>38941</v>
      </c>
      <c r="B2" t="s">
        <v>58</v>
      </c>
      <c r="C2" s="23">
        <v>11</v>
      </c>
      <c r="D2" t="s">
        <v>60</v>
      </c>
      <c r="E2" t="s">
        <v>74</v>
      </c>
    </row>
    <row r="3" spans="1:5">
      <c r="A3" s="20">
        <v>38941</v>
      </c>
      <c r="B3" t="s">
        <v>61</v>
      </c>
      <c r="C3" s="23">
        <v>1</v>
      </c>
      <c r="D3" t="s">
        <v>62</v>
      </c>
      <c r="E3" t="s">
        <v>76</v>
      </c>
    </row>
    <row r="4" spans="1:5">
      <c r="A4" s="20">
        <v>38948</v>
      </c>
      <c r="B4" t="s">
        <v>67</v>
      </c>
      <c r="C4" s="23">
        <v>0.25</v>
      </c>
      <c r="D4" t="s">
        <v>68</v>
      </c>
      <c r="E4" t="s">
        <v>76</v>
      </c>
    </row>
    <row r="5" spans="1:5">
      <c r="A5" s="20">
        <v>38976</v>
      </c>
      <c r="B5" t="s">
        <v>34</v>
      </c>
      <c r="C5" s="23">
        <v>0.75</v>
      </c>
      <c r="D5" t="s">
        <v>35</v>
      </c>
      <c r="E5" t="s">
        <v>76</v>
      </c>
    </row>
    <row r="6" spans="1:5">
      <c r="A6" s="20">
        <v>38976</v>
      </c>
      <c r="B6" t="s">
        <v>40</v>
      </c>
      <c r="C6" s="23">
        <v>11</v>
      </c>
      <c r="D6" t="s">
        <v>41</v>
      </c>
      <c r="E6" t="s">
        <v>76</v>
      </c>
    </row>
    <row r="7" spans="1:5">
      <c r="A7" s="20">
        <v>38990</v>
      </c>
      <c r="B7" t="s">
        <v>193</v>
      </c>
      <c r="C7" s="23">
        <v>11</v>
      </c>
      <c r="D7" t="s">
        <v>43</v>
      </c>
      <c r="E7" t="s">
        <v>76</v>
      </c>
    </row>
    <row r="8" spans="1:5">
      <c r="A8" s="20">
        <v>39018</v>
      </c>
      <c r="B8" t="s">
        <v>48</v>
      </c>
      <c r="C8" s="23">
        <v>1</v>
      </c>
      <c r="D8" t="s">
        <v>153</v>
      </c>
      <c r="E8" t="s">
        <v>76</v>
      </c>
    </row>
    <row r="9" spans="1:5">
      <c r="A9" s="20">
        <v>39018</v>
      </c>
      <c r="B9" t="s">
        <v>154</v>
      </c>
      <c r="C9" s="23">
        <v>1.5</v>
      </c>
      <c r="D9" t="s">
        <v>155</v>
      </c>
      <c r="E9" t="s">
        <v>76</v>
      </c>
    </row>
    <row r="10" spans="1:5">
      <c r="A10" s="20">
        <v>39025</v>
      </c>
      <c r="B10" t="s">
        <v>154</v>
      </c>
      <c r="C10" s="23">
        <v>2.5</v>
      </c>
      <c r="D10" t="s">
        <v>155</v>
      </c>
      <c r="E10" t="s">
        <v>76</v>
      </c>
    </row>
    <row r="11" spans="1:5">
      <c r="A11" s="20">
        <v>39039</v>
      </c>
      <c r="B11" t="s">
        <v>204</v>
      </c>
      <c r="C11" s="23">
        <v>1.25</v>
      </c>
      <c r="D11" t="s">
        <v>9</v>
      </c>
      <c r="E11" t="s">
        <v>76</v>
      </c>
    </row>
    <row r="12" spans="1:5">
      <c r="A12" s="20">
        <v>39147</v>
      </c>
      <c r="B12" t="s">
        <v>204</v>
      </c>
      <c r="C12" s="23">
        <v>4</v>
      </c>
      <c r="D12" t="s">
        <v>21</v>
      </c>
      <c r="E12" t="s">
        <v>76</v>
      </c>
    </row>
    <row r="13" spans="1:5">
      <c r="A13" s="20">
        <v>39203</v>
      </c>
      <c r="B13" t="s">
        <v>193</v>
      </c>
      <c r="C13" s="23">
        <v>2.5</v>
      </c>
      <c r="D13" t="s">
        <v>22</v>
      </c>
      <c r="E13" t="s">
        <v>76</v>
      </c>
    </row>
    <row r="14" spans="1:5">
      <c r="A14" s="20"/>
      <c r="C14" s="22">
        <f>SUM(C2:C13)</f>
        <v>47.75</v>
      </c>
    </row>
    <row r="15" spans="1:5">
      <c r="A15" s="20">
        <v>38976</v>
      </c>
      <c r="B15" t="s">
        <v>38</v>
      </c>
      <c r="C15" s="23">
        <v>0.25</v>
      </c>
      <c r="D15" t="s">
        <v>39</v>
      </c>
      <c r="E15" t="s">
        <v>75</v>
      </c>
    </row>
    <row r="16" spans="1:5">
      <c r="A16" s="20">
        <v>39032</v>
      </c>
      <c r="B16" t="s">
        <v>7</v>
      </c>
      <c r="C16" s="23">
        <v>0.25</v>
      </c>
      <c r="D16" t="s">
        <v>8</v>
      </c>
      <c r="E16" t="s">
        <v>75</v>
      </c>
    </row>
    <row r="17" spans="1:5">
      <c r="A17" s="20">
        <v>39046</v>
      </c>
      <c r="B17" t="s">
        <v>204</v>
      </c>
      <c r="C17" s="23">
        <v>2.5</v>
      </c>
      <c r="D17" t="s">
        <v>12</v>
      </c>
      <c r="E17" t="s">
        <v>75</v>
      </c>
    </row>
    <row r="18" spans="1:5">
      <c r="A18" s="20">
        <v>39091</v>
      </c>
      <c r="B18" t="s">
        <v>207</v>
      </c>
      <c r="C18" s="23">
        <v>0.5</v>
      </c>
      <c r="D18" t="s">
        <v>18</v>
      </c>
      <c r="E18" t="s">
        <v>1</v>
      </c>
    </row>
    <row r="19" spans="1:5">
      <c r="A19" s="20"/>
      <c r="C19" s="22">
        <f>SUM(C15:C18)</f>
        <v>3.5</v>
      </c>
    </row>
    <row r="20" spans="1:5">
      <c r="A20" s="20">
        <v>38934</v>
      </c>
      <c r="B20" t="s">
        <v>58</v>
      </c>
      <c r="C20" s="23">
        <v>0.5</v>
      </c>
      <c r="D20" t="s">
        <v>59</v>
      </c>
      <c r="E20" t="s">
        <v>102</v>
      </c>
    </row>
    <row r="21" spans="1:5">
      <c r="A21" s="20">
        <v>38941</v>
      </c>
      <c r="B21" t="s">
        <v>63</v>
      </c>
      <c r="C21" s="23">
        <v>0.25</v>
      </c>
      <c r="D21" t="s">
        <v>64</v>
      </c>
      <c r="E21" t="s">
        <v>102</v>
      </c>
    </row>
    <row r="22" spans="1:5">
      <c r="A22" s="20">
        <v>38948</v>
      </c>
      <c r="B22" t="s">
        <v>65</v>
      </c>
      <c r="C22" s="23">
        <v>0.75</v>
      </c>
      <c r="D22" t="s">
        <v>66</v>
      </c>
      <c r="E22" t="s">
        <v>102</v>
      </c>
    </row>
    <row r="23" spans="1:5">
      <c r="A23" s="20">
        <v>38948</v>
      </c>
      <c r="B23" t="s">
        <v>69</v>
      </c>
      <c r="C23" s="23">
        <v>0.25</v>
      </c>
      <c r="D23" t="s">
        <v>70</v>
      </c>
      <c r="E23" t="s">
        <v>102</v>
      </c>
    </row>
    <row r="24" spans="1:5">
      <c r="A24" s="20">
        <v>38948</v>
      </c>
      <c r="B24" t="s">
        <v>71</v>
      </c>
      <c r="C24" s="23">
        <v>0.25</v>
      </c>
      <c r="D24" t="s">
        <v>30</v>
      </c>
      <c r="E24" t="s">
        <v>102</v>
      </c>
    </row>
    <row r="25" spans="1:5">
      <c r="A25" s="20">
        <v>38969</v>
      </c>
      <c r="B25" t="s">
        <v>31</v>
      </c>
      <c r="C25" s="23">
        <v>0.75</v>
      </c>
      <c r="D25" t="s">
        <v>32</v>
      </c>
      <c r="E25" t="s">
        <v>102</v>
      </c>
    </row>
    <row r="26" spans="1:5">
      <c r="A26" s="20">
        <v>38969</v>
      </c>
      <c r="B26" t="s">
        <v>33</v>
      </c>
      <c r="C26" s="23">
        <v>0.25</v>
      </c>
      <c r="D26" t="s">
        <v>32</v>
      </c>
      <c r="E26" t="s">
        <v>102</v>
      </c>
    </row>
    <row r="27" spans="1:5">
      <c r="A27" s="20">
        <v>38976</v>
      </c>
      <c r="B27" t="s">
        <v>36</v>
      </c>
      <c r="C27" s="23">
        <v>0.5</v>
      </c>
      <c r="D27" t="s">
        <v>37</v>
      </c>
      <c r="E27" t="s">
        <v>102</v>
      </c>
    </row>
    <row r="28" spans="1:5">
      <c r="A28" s="20">
        <v>38990</v>
      </c>
      <c r="B28" t="s">
        <v>211</v>
      </c>
      <c r="C28" s="23">
        <v>0.5</v>
      </c>
      <c r="D28" t="s">
        <v>42</v>
      </c>
      <c r="E28" t="s">
        <v>102</v>
      </c>
    </row>
    <row r="29" spans="1:5">
      <c r="A29" s="20">
        <v>38990</v>
      </c>
      <c r="B29" t="s">
        <v>197</v>
      </c>
      <c r="C29" s="23">
        <v>1.5</v>
      </c>
      <c r="D29" t="s">
        <v>44</v>
      </c>
      <c r="E29" t="s">
        <v>102</v>
      </c>
    </row>
    <row r="30" spans="1:5">
      <c r="A30" s="20">
        <v>38990</v>
      </c>
      <c r="B30" t="s">
        <v>197</v>
      </c>
      <c r="C30" s="23">
        <v>2</v>
      </c>
      <c r="D30" t="s">
        <v>45</v>
      </c>
      <c r="E30" t="s">
        <v>102</v>
      </c>
    </row>
    <row r="31" spans="1:5">
      <c r="A31" s="20">
        <v>38990</v>
      </c>
      <c r="B31" t="s">
        <v>203</v>
      </c>
      <c r="C31" s="23">
        <v>1.5</v>
      </c>
      <c r="D31" t="s">
        <v>46</v>
      </c>
      <c r="E31" t="s">
        <v>102</v>
      </c>
    </row>
    <row r="32" spans="1:5">
      <c r="A32" s="20">
        <v>39011</v>
      </c>
      <c r="B32" t="s">
        <v>203</v>
      </c>
      <c r="C32" s="23">
        <v>0.25</v>
      </c>
      <c r="D32" t="s">
        <v>47</v>
      </c>
      <c r="E32" t="s">
        <v>102</v>
      </c>
    </row>
    <row r="33" spans="1:5">
      <c r="A33" s="20">
        <v>39025</v>
      </c>
      <c r="B33" t="s">
        <v>154</v>
      </c>
      <c r="C33" s="23">
        <v>0.75</v>
      </c>
      <c r="D33" t="s">
        <v>156</v>
      </c>
      <c r="E33" t="s">
        <v>102</v>
      </c>
    </row>
    <row r="34" spans="1:5">
      <c r="A34" s="20">
        <v>39032</v>
      </c>
      <c r="B34" t="s">
        <v>48</v>
      </c>
      <c r="C34" s="23">
        <v>1</v>
      </c>
      <c r="D34" t="s">
        <v>6</v>
      </c>
      <c r="E34" t="s">
        <v>102</v>
      </c>
    </row>
    <row r="35" spans="1:5">
      <c r="A35" s="20">
        <v>39039</v>
      </c>
      <c r="B35" t="s">
        <v>211</v>
      </c>
      <c r="C35" s="23">
        <v>1.25</v>
      </c>
      <c r="D35" t="s">
        <v>10</v>
      </c>
      <c r="E35" t="s">
        <v>102</v>
      </c>
    </row>
    <row r="36" spans="1:5">
      <c r="A36" s="20">
        <v>39039</v>
      </c>
      <c r="B36" t="s">
        <v>207</v>
      </c>
      <c r="C36" s="23">
        <v>3.75</v>
      </c>
      <c r="D36" t="s">
        <v>11</v>
      </c>
      <c r="E36" t="s">
        <v>102</v>
      </c>
    </row>
    <row r="37" spans="1:5">
      <c r="A37" s="20">
        <v>39046</v>
      </c>
      <c r="B37" t="s">
        <v>204</v>
      </c>
      <c r="C37" s="23">
        <v>2.5</v>
      </c>
      <c r="D37" t="s">
        <v>0</v>
      </c>
      <c r="E37" t="s">
        <v>102</v>
      </c>
    </row>
    <row r="38" spans="1:5">
      <c r="A38" s="20">
        <v>39056</v>
      </c>
      <c r="B38" t="s">
        <v>207</v>
      </c>
      <c r="C38" s="23">
        <v>0.75</v>
      </c>
      <c r="D38" t="s">
        <v>13</v>
      </c>
      <c r="E38" t="s">
        <v>102</v>
      </c>
    </row>
    <row r="39" spans="1:5">
      <c r="A39" s="20">
        <v>39063</v>
      </c>
      <c r="B39" t="s">
        <v>14</v>
      </c>
      <c r="C39" s="23">
        <v>0.75</v>
      </c>
      <c r="D39" t="s">
        <v>15</v>
      </c>
      <c r="E39" t="s">
        <v>102</v>
      </c>
    </row>
    <row r="40" spans="1:5">
      <c r="A40" s="20">
        <v>39063</v>
      </c>
      <c r="B40" t="s">
        <v>16</v>
      </c>
      <c r="C40" s="23">
        <v>0.75</v>
      </c>
      <c r="D40" t="s">
        <v>15</v>
      </c>
      <c r="E40" t="s">
        <v>102</v>
      </c>
    </row>
    <row r="41" spans="1:5">
      <c r="A41" s="20">
        <v>39063</v>
      </c>
      <c r="B41" t="s">
        <v>17</v>
      </c>
      <c r="C41" s="23">
        <v>1</v>
      </c>
      <c r="D41" t="s">
        <v>15</v>
      </c>
      <c r="E41" t="s">
        <v>102</v>
      </c>
    </row>
    <row r="42" spans="1:5">
      <c r="A42" s="20">
        <v>39098</v>
      </c>
      <c r="B42" s="24" t="s">
        <v>207</v>
      </c>
      <c r="C42" s="23">
        <v>0.5</v>
      </c>
      <c r="D42" t="s">
        <v>19</v>
      </c>
      <c r="E42" t="s">
        <v>2</v>
      </c>
    </row>
    <row r="43" spans="1:5">
      <c r="A43" s="20">
        <v>39126</v>
      </c>
      <c r="B43" t="s">
        <v>203</v>
      </c>
      <c r="C43" s="23">
        <v>0.25</v>
      </c>
      <c r="D43" t="s">
        <v>20</v>
      </c>
      <c r="E43" t="s">
        <v>102</v>
      </c>
    </row>
    <row r="44" spans="1:5">
      <c r="A44" s="20">
        <v>39217</v>
      </c>
      <c r="B44" t="s">
        <v>29</v>
      </c>
      <c r="C44" s="23">
        <v>4</v>
      </c>
      <c r="D44" t="s">
        <v>96</v>
      </c>
      <c r="E44" t="s">
        <v>102</v>
      </c>
    </row>
    <row r="45" spans="1:5">
      <c r="A45" s="20">
        <v>39217</v>
      </c>
      <c r="B45" t="s">
        <v>211</v>
      </c>
      <c r="C45" s="23">
        <v>3</v>
      </c>
      <c r="D45" t="s">
        <v>28</v>
      </c>
      <c r="E45" t="s">
        <v>102</v>
      </c>
    </row>
    <row r="46" spans="1:5">
      <c r="A46" s="20">
        <v>39217</v>
      </c>
      <c r="B46" t="s">
        <v>97</v>
      </c>
      <c r="C46" s="23">
        <v>1.5</v>
      </c>
      <c r="D46" t="s">
        <v>98</v>
      </c>
      <c r="E46" t="s">
        <v>102</v>
      </c>
    </row>
    <row r="47" spans="1:5">
      <c r="A47" s="20">
        <v>39217</v>
      </c>
      <c r="B47" t="s">
        <v>207</v>
      </c>
      <c r="C47" s="23">
        <v>2.5</v>
      </c>
      <c r="D47" t="s">
        <v>28</v>
      </c>
      <c r="E47" t="s">
        <v>102</v>
      </c>
    </row>
    <row r="48" spans="1:5">
      <c r="A48" s="20">
        <v>39224</v>
      </c>
      <c r="B48" t="s">
        <v>207</v>
      </c>
      <c r="C48" s="23">
        <v>0.25</v>
      </c>
      <c r="D48" t="s">
        <v>99</v>
      </c>
      <c r="E48" t="s">
        <v>102</v>
      </c>
    </row>
    <row r="49" spans="1:5">
      <c r="A49" s="20">
        <v>39224</v>
      </c>
      <c r="B49" t="s">
        <v>203</v>
      </c>
      <c r="C49" s="23">
        <v>0.5</v>
      </c>
      <c r="D49" t="s">
        <v>99</v>
      </c>
      <c r="E49" t="s">
        <v>5</v>
      </c>
    </row>
    <row r="50" spans="1:5">
      <c r="A50" s="20"/>
      <c r="C50" s="22">
        <f>SUM(C20:C49)</f>
        <v>34.25</v>
      </c>
    </row>
    <row r="51" spans="1:5">
      <c r="A51" s="20">
        <v>39210</v>
      </c>
      <c r="B51" t="s">
        <v>25</v>
      </c>
      <c r="C51" s="23">
        <v>3.5</v>
      </c>
      <c r="D51" t="s">
        <v>26</v>
      </c>
      <c r="E51" t="s">
        <v>77</v>
      </c>
    </row>
    <row r="52" spans="1:5">
      <c r="A52" s="20">
        <v>39210</v>
      </c>
      <c r="B52" t="s">
        <v>27</v>
      </c>
      <c r="C52" s="23">
        <v>5</v>
      </c>
      <c r="D52" t="s">
        <v>26</v>
      </c>
      <c r="E52" t="s">
        <v>77</v>
      </c>
    </row>
    <row r="53" spans="1:5">
      <c r="A53" s="20">
        <v>39210</v>
      </c>
      <c r="B53" t="s">
        <v>195</v>
      </c>
      <c r="C53" s="23">
        <v>3</v>
      </c>
      <c r="D53" t="s">
        <v>24</v>
      </c>
      <c r="E53" t="s">
        <v>77</v>
      </c>
    </row>
    <row r="54" spans="1:5">
      <c r="A54" s="20">
        <v>39210</v>
      </c>
      <c r="B54" t="s">
        <v>207</v>
      </c>
      <c r="C54" s="23">
        <v>2.75</v>
      </c>
      <c r="D54" t="s">
        <v>24</v>
      </c>
      <c r="E54" t="s">
        <v>77</v>
      </c>
    </row>
    <row r="55" spans="1:5">
      <c r="A55" s="20">
        <v>39210</v>
      </c>
      <c r="B55" t="s">
        <v>197</v>
      </c>
      <c r="C55" s="23">
        <v>2.25</v>
      </c>
      <c r="D55" t="s">
        <v>23</v>
      </c>
      <c r="E55" t="s">
        <v>77</v>
      </c>
    </row>
    <row r="56" spans="1:5">
      <c r="A56" s="20">
        <v>39210</v>
      </c>
      <c r="B56" t="s">
        <v>203</v>
      </c>
      <c r="C56" s="23">
        <v>3.5</v>
      </c>
      <c r="D56" t="s">
        <v>24</v>
      </c>
      <c r="E56" t="s">
        <v>77</v>
      </c>
    </row>
    <row r="57" spans="1:5">
      <c r="A57" s="20"/>
      <c r="C57" s="22">
        <f>SUM(C51:C56)</f>
        <v>20</v>
      </c>
    </row>
    <row r="58" spans="1:5">
      <c r="A58" s="20">
        <v>38927</v>
      </c>
      <c r="B58" t="s">
        <v>211</v>
      </c>
      <c r="C58" s="23">
        <v>3.25</v>
      </c>
      <c r="D58" t="s">
        <v>51</v>
      </c>
      <c r="E58" t="s">
        <v>101</v>
      </c>
    </row>
    <row r="59" spans="1:5">
      <c r="A59" s="20">
        <v>38927</v>
      </c>
      <c r="B59" t="s">
        <v>211</v>
      </c>
      <c r="C59" s="23">
        <v>1</v>
      </c>
      <c r="D59" t="s">
        <v>52</v>
      </c>
      <c r="E59" t="s">
        <v>101</v>
      </c>
    </row>
    <row r="60" spans="1:5">
      <c r="A60" s="20">
        <v>38927</v>
      </c>
      <c r="B60" t="s">
        <v>197</v>
      </c>
      <c r="C60" s="23">
        <v>0.25</v>
      </c>
      <c r="D60" t="s">
        <v>53</v>
      </c>
      <c r="E60" t="s">
        <v>101</v>
      </c>
    </row>
    <row r="61" spans="1:5">
      <c r="A61" s="20">
        <v>38927</v>
      </c>
      <c r="B61" t="s">
        <v>54</v>
      </c>
      <c r="C61" s="23">
        <v>0.5</v>
      </c>
      <c r="D61" t="s">
        <v>55</v>
      </c>
      <c r="E61" t="s">
        <v>101</v>
      </c>
    </row>
    <row r="62" spans="1:5">
      <c r="A62" s="20">
        <v>38927</v>
      </c>
      <c r="B62" t="s">
        <v>54</v>
      </c>
      <c r="C62" s="23">
        <v>2.75</v>
      </c>
      <c r="D62" t="s">
        <v>56</v>
      </c>
      <c r="E62" t="s">
        <v>101</v>
      </c>
    </row>
    <row r="63" spans="1:5">
      <c r="A63" s="20">
        <v>38927</v>
      </c>
      <c r="B63" t="s">
        <v>54</v>
      </c>
      <c r="C63" s="23">
        <v>0.25</v>
      </c>
      <c r="D63" t="s">
        <v>57</v>
      </c>
      <c r="E63" t="s">
        <v>101</v>
      </c>
    </row>
    <row r="64" spans="1:5">
      <c r="A64" s="20"/>
      <c r="C64" s="22">
        <f>SUM(C58:C63)</f>
        <v>8</v>
      </c>
    </row>
    <row r="65" spans="1:5">
      <c r="A65" s="20">
        <v>38878</v>
      </c>
      <c r="B65" t="s">
        <v>211</v>
      </c>
      <c r="C65" s="23">
        <v>0.75</v>
      </c>
      <c r="D65" t="s">
        <v>84</v>
      </c>
      <c r="E65" t="s">
        <v>100</v>
      </c>
    </row>
    <row r="66" spans="1:5">
      <c r="A66" s="20">
        <v>38878</v>
      </c>
      <c r="B66" t="s">
        <v>197</v>
      </c>
      <c r="C66" s="23">
        <v>1</v>
      </c>
      <c r="D66" t="s">
        <v>85</v>
      </c>
      <c r="E66" t="s">
        <v>100</v>
      </c>
    </row>
    <row r="67" spans="1:5">
      <c r="A67" s="20">
        <v>38885</v>
      </c>
      <c r="B67" t="s">
        <v>203</v>
      </c>
      <c r="C67" s="23">
        <v>0.5</v>
      </c>
      <c r="D67" t="s">
        <v>86</v>
      </c>
      <c r="E67" t="s">
        <v>100</v>
      </c>
    </row>
    <row r="68" spans="1:5">
      <c r="A68" s="20">
        <v>38892</v>
      </c>
      <c r="B68" t="s">
        <v>87</v>
      </c>
      <c r="C68" s="23">
        <v>2.25</v>
      </c>
      <c r="D68" t="s">
        <v>88</v>
      </c>
      <c r="E68" t="s">
        <v>100</v>
      </c>
    </row>
    <row r="69" spans="1:5">
      <c r="A69" s="20">
        <v>38892</v>
      </c>
      <c r="B69" t="s">
        <v>89</v>
      </c>
      <c r="C69" s="23">
        <v>0.25</v>
      </c>
      <c r="D69" t="s">
        <v>90</v>
      </c>
      <c r="E69" t="s">
        <v>100</v>
      </c>
    </row>
    <row r="70" spans="1:5">
      <c r="A70" s="20">
        <v>38892</v>
      </c>
      <c r="B70" t="s">
        <v>91</v>
      </c>
      <c r="C70" s="23">
        <v>0.25</v>
      </c>
      <c r="D70" t="s">
        <v>92</v>
      </c>
      <c r="E70" t="s">
        <v>100</v>
      </c>
    </row>
    <row r="71" spans="1:5">
      <c r="A71" s="20">
        <v>38892</v>
      </c>
      <c r="B71" t="s">
        <v>93</v>
      </c>
      <c r="C71" s="23">
        <v>0.5</v>
      </c>
      <c r="D71" t="s">
        <v>94</v>
      </c>
      <c r="E71" t="s">
        <v>100</v>
      </c>
    </row>
    <row r="72" spans="1:5">
      <c r="A72" s="20">
        <v>38899</v>
      </c>
      <c r="B72" t="s">
        <v>211</v>
      </c>
      <c r="C72" s="23">
        <v>1.75</v>
      </c>
      <c r="D72" t="s">
        <v>157</v>
      </c>
      <c r="E72" t="s">
        <v>100</v>
      </c>
    </row>
    <row r="73" spans="1:5">
      <c r="A73" s="20">
        <v>38899</v>
      </c>
      <c r="B73" t="s">
        <v>197</v>
      </c>
      <c r="C73" s="23">
        <v>1</v>
      </c>
      <c r="D73" t="s">
        <v>127</v>
      </c>
      <c r="E73" t="s">
        <v>100</v>
      </c>
    </row>
    <row r="74" spans="1:5">
      <c r="A74" s="20">
        <v>38913</v>
      </c>
      <c r="B74" t="s">
        <v>207</v>
      </c>
      <c r="C74" s="23">
        <v>0.75</v>
      </c>
      <c r="D74" t="s">
        <v>158</v>
      </c>
      <c r="E74" t="s">
        <v>100</v>
      </c>
    </row>
    <row r="75" spans="1:5">
      <c r="A75" s="20">
        <v>38913</v>
      </c>
      <c r="B75" t="s">
        <v>203</v>
      </c>
      <c r="C75" s="23">
        <v>0.5</v>
      </c>
      <c r="D75" t="s">
        <v>159</v>
      </c>
      <c r="E75" t="s">
        <v>100</v>
      </c>
    </row>
    <row r="76" spans="1:5">
      <c r="A76" s="20">
        <v>38920</v>
      </c>
      <c r="B76" t="s">
        <v>204</v>
      </c>
      <c r="C76" s="23">
        <v>1</v>
      </c>
      <c r="D76" t="s">
        <v>49</v>
      </c>
      <c r="E76" t="s">
        <v>100</v>
      </c>
    </row>
    <row r="77" spans="1:5">
      <c r="A77" s="20">
        <v>38920</v>
      </c>
      <c r="B77" t="s">
        <v>211</v>
      </c>
      <c r="C77" s="23">
        <v>0.75</v>
      </c>
      <c r="D77" t="s">
        <v>50</v>
      </c>
      <c r="E77" t="s">
        <v>4</v>
      </c>
    </row>
    <row r="78" spans="1:5">
      <c r="C78" s="22">
        <f>SUM(C65:C77)</f>
        <v>11.25</v>
      </c>
      <c r="D78" s="25"/>
    </row>
    <row r="79" spans="1:5">
      <c r="C79" s="23">
        <f>C14+C19+C50+C57+C64+C78</f>
        <v>124.75</v>
      </c>
      <c r="D79" t="s">
        <v>81</v>
      </c>
    </row>
  </sheetData>
  <phoneticPr fontId="7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original</vt:lpstr>
      <vt:lpstr>Matt</vt:lpstr>
      <vt:lpstr>Sarah</vt:lpstr>
      <vt:lpstr>LO time - raw</vt:lpstr>
      <vt:lpstr>LO time - sorted</vt:lpstr>
      <vt:lpstr>CVF time - raw</vt:lpstr>
      <vt:lpstr>CVF time - sorted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Editor .</dc:creator>
  <cp:lastModifiedBy>Jan</cp:lastModifiedBy>
  <dcterms:created xsi:type="dcterms:W3CDTF">2010-03-25T01:32:33Z</dcterms:created>
  <dcterms:modified xsi:type="dcterms:W3CDTF">2011-10-14T12:43:05Z</dcterms:modified>
</cp:coreProperties>
</file>